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06" activeTab="1"/>
  </bookViews>
  <sheets>
    <sheet name="2021收入" sheetId="1" r:id="rId1"/>
    <sheet name="2021支出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<sst xmlns="http://schemas.openxmlformats.org/spreadsheetml/2006/main" count="56" uniqueCount="40">
  <si>
    <t>附表4-1</t>
  </si>
  <si>
    <t>奉化区2021年社会保险基金收入决算表</t>
  </si>
  <si>
    <t>单位：万元</t>
  </si>
  <si>
    <t>序号</t>
  </si>
  <si>
    <t>项目</t>
  </si>
  <si>
    <t>上年结余</t>
  </si>
  <si>
    <t>2021年年初预算数</t>
  </si>
  <si>
    <t>调整预算数</t>
  </si>
  <si>
    <t>人代会报告执行数</t>
  </si>
  <si>
    <t>决算数</t>
  </si>
  <si>
    <t>为调整预算%</t>
  </si>
  <si>
    <t>一</t>
  </si>
  <si>
    <t>城乡居民基本养老保险基金收入</t>
  </si>
  <si>
    <t>二</t>
  </si>
  <si>
    <t>机关事业单位基本养老保险基金收入</t>
  </si>
  <si>
    <t>三</t>
  </si>
  <si>
    <t>城镇职工基本医疗保险基金收入</t>
  </si>
  <si>
    <t>四</t>
  </si>
  <si>
    <t>城乡居民基本医疗保险基金收入</t>
  </si>
  <si>
    <t>五</t>
  </si>
  <si>
    <t>失业保险基金收入</t>
  </si>
  <si>
    <t>六</t>
  </si>
  <si>
    <t>工伤保险基金收入</t>
  </si>
  <si>
    <t>收入小计</t>
  </si>
  <si>
    <t>七</t>
  </si>
  <si>
    <t>上年结转</t>
  </si>
  <si>
    <t>收入合计</t>
  </si>
  <si>
    <t>注：2021年开始实行省级统收统支，由省厅统一编制预算，各地无职工养老2021年预算数，同时剔除职工养老结余</t>
  </si>
  <si>
    <t>附表4-2</t>
  </si>
  <si>
    <t>奉化区2021年社会保险基金支出决算表</t>
  </si>
  <si>
    <t>结余</t>
  </si>
  <si>
    <t>城乡居民基本养老保险基金支出</t>
  </si>
  <si>
    <t>机关事业单位基本养老保险基金支出</t>
  </si>
  <si>
    <t>城镇职工基本医疗保险基金支出</t>
  </si>
  <si>
    <t>城乡居民基本医疗保险基金支出</t>
  </si>
  <si>
    <t>失业保险基金支出</t>
  </si>
  <si>
    <t>工伤保险基金支出</t>
  </si>
  <si>
    <t>支出小计</t>
  </si>
  <si>
    <t>结转下年</t>
  </si>
  <si>
    <t>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</si>
</sst>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25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7" fontId="2" fillId="0" borderId="11" xfId="22" applyNumberFormat="1" applyFont="1" applyFill="1" applyBorder="1" applyAlignment="1" applyProtection="1">
      <alignment horizontal="right" vertical="center" wrapText="1"/>
      <protection/>
    </xf>
    <xf numFmtId="177" fontId="4" fillId="0" borderId="11" xfId="22" applyNumberFormat="1" applyFont="1" applyFill="1" applyBorder="1" applyAlignment="1" applyProtection="1">
      <alignment horizontal="right" vertical="center" wrapText="1"/>
      <protection/>
    </xf>
    <xf numFmtId="176" fontId="4" fillId="0" borderId="10" xfId="0" applyNumberFormat="1" applyFont="1" applyBorder="1" applyAlignment="1">
      <alignment horizontal="right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77" fontId="2" fillId="24" borderId="11" xfId="22" applyNumberFormat="1" applyFont="1" applyFill="1" applyBorder="1" applyAlignment="1" applyProtection="1">
      <alignment horizontal="right" vertical="center" wrapText="1"/>
      <protection/>
    </xf>
    <xf numFmtId="177" fontId="2" fillId="0" borderId="11" xfId="22" applyNumberFormat="1" applyFont="1" applyFill="1" applyBorder="1" applyAlignment="1" applyProtection="1">
      <alignment horizontal="right" vertical="center" wrapText="1"/>
      <protection/>
    </xf>
    <xf numFmtId="177" fontId="4" fillId="0" borderId="11" xfId="22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24" borderId="0" xfId="0" applyFill="1" applyAlignment="1">
      <alignment/>
    </xf>
    <xf numFmtId="0" fontId="0" fillId="0" borderId="0" xfId="0" applyFont="1" applyFill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4" borderId="0" xfId="0" applyFont="1" applyFill="1" applyAlignment="1">
      <alignment/>
    </xf>
    <xf numFmtId="0" fontId="4" fillId="0" borderId="0" xfId="0" applyFont="1" applyFill="1" applyAlignment="1">
      <alignment/>
    </xf>
    <xf numFmtId="176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7" fontId="2" fillId="24" borderId="10" xfId="0" applyNumberFormat="1" applyFont="1" applyFill="1" applyBorder="1" applyAlignment="1">
      <alignment horizontal="right" vertical="center" wrapText="1"/>
    </xf>
    <xf numFmtId="177" fontId="2" fillId="24" borderId="11" xfId="22" applyNumberFormat="1" applyFont="1" applyFill="1" applyBorder="1" applyAlignment="1" applyProtection="1">
      <alignment horizontal="right" vertical="center" wrapText="1"/>
      <protection/>
    </xf>
    <xf numFmtId="176" fontId="2" fillId="0" borderId="10" xfId="0" applyNumberFormat="1" applyFont="1" applyBorder="1" applyAlignment="1">
      <alignment horizontal="right" vertical="center" wrapText="1"/>
    </xf>
    <xf numFmtId="177" fontId="2" fillId="24" borderId="10" xfId="22" applyNumberFormat="1" applyFont="1" applyFill="1" applyBorder="1" applyAlignment="1" applyProtection="1">
      <alignment horizontal="right" vertical="center" wrapText="1"/>
      <protection/>
    </xf>
    <xf numFmtId="177" fontId="2" fillId="0" borderId="10" xfId="22" applyNumberFormat="1" applyFont="1" applyFill="1" applyBorder="1" applyAlignment="1" applyProtection="1">
      <alignment horizontal="right" vertical="center" wrapText="1"/>
      <protection/>
    </xf>
    <xf numFmtId="177" fontId="4" fillId="0" borderId="10" xfId="22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6年1-6月全市和市级社会保险基金预算执行情况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1" width="8.125" style="0" customWidth="1"/>
    <col min="2" max="2" width="29.75390625" style="0" customWidth="1"/>
    <col min="3" max="3" width="10.375" style="0" customWidth="1"/>
    <col min="4" max="4" width="0.12890625" style="25" customWidth="1"/>
    <col min="5" max="6" width="10.25390625" style="25" customWidth="1"/>
    <col min="7" max="7" width="11.25390625" style="26" customWidth="1"/>
    <col min="8" max="8" width="12.50390625" style="27" customWidth="1"/>
  </cols>
  <sheetData>
    <row r="1" spans="1:8" ht="19.5" customHeight="1">
      <c r="A1" s="3" t="s">
        <v>0</v>
      </c>
      <c r="H1" s="28"/>
    </row>
    <row r="2" spans="1:8" ht="33" customHeight="1">
      <c r="A2" s="5" t="s">
        <v>1</v>
      </c>
      <c r="B2" s="5"/>
      <c r="C2" s="5"/>
      <c r="D2" s="29"/>
      <c r="E2" s="29"/>
      <c r="F2" s="29"/>
      <c r="G2" s="30"/>
      <c r="H2" s="5"/>
    </row>
    <row r="3" spans="1:8" ht="19.5" customHeight="1">
      <c r="A3" s="6"/>
      <c r="B3" s="6"/>
      <c r="C3" s="6"/>
      <c r="D3" s="31"/>
      <c r="E3" s="31"/>
      <c r="F3" s="31"/>
      <c r="G3" s="32"/>
      <c r="H3" s="33" t="s">
        <v>2</v>
      </c>
    </row>
    <row r="4" spans="1:8" ht="36" customHeight="1">
      <c r="A4" s="23" t="s">
        <v>3</v>
      </c>
      <c r="B4" s="8" t="s">
        <v>4</v>
      </c>
      <c r="C4" s="8" t="s">
        <v>5</v>
      </c>
      <c r="D4" s="34" t="s">
        <v>6</v>
      </c>
      <c r="E4" s="35" t="s">
        <v>7</v>
      </c>
      <c r="F4" s="35" t="s">
        <v>8</v>
      </c>
      <c r="G4" s="10" t="s">
        <v>9</v>
      </c>
      <c r="H4" s="36" t="s">
        <v>10</v>
      </c>
    </row>
    <row r="5" spans="1:8" ht="30" customHeight="1">
      <c r="A5" s="37" t="s">
        <v>11</v>
      </c>
      <c r="B5" s="18" t="s">
        <v>12</v>
      </c>
      <c r="C5" s="38">
        <v>40759</v>
      </c>
      <c r="D5" s="14">
        <v>32469</v>
      </c>
      <c r="E5" s="39">
        <v>31633</v>
      </c>
      <c r="F5" s="15">
        <v>56656</v>
      </c>
      <c r="G5" s="15">
        <v>56970</v>
      </c>
      <c r="H5" s="40">
        <f>(G5/E5*100)</f>
        <v>180.0967344229128</v>
      </c>
    </row>
    <row r="6" spans="1:8" ht="30" customHeight="1">
      <c r="A6" s="37" t="s">
        <v>13</v>
      </c>
      <c r="B6" s="18" t="s">
        <v>14</v>
      </c>
      <c r="C6" s="38">
        <v>30751</v>
      </c>
      <c r="D6" s="14">
        <v>66854</v>
      </c>
      <c r="E6" s="39">
        <v>66640</v>
      </c>
      <c r="F6" s="15">
        <v>65493</v>
      </c>
      <c r="G6" s="15">
        <v>65493</v>
      </c>
      <c r="H6" s="40">
        <f aca="true" t="shared" si="0" ref="H6:H13">(G6/E6*100)</f>
        <v>98.27881152460985</v>
      </c>
    </row>
    <row r="7" spans="1:8" ht="30" customHeight="1">
      <c r="A7" s="37" t="s">
        <v>15</v>
      </c>
      <c r="B7" s="18" t="s">
        <v>16</v>
      </c>
      <c r="C7" s="38">
        <v>182976</v>
      </c>
      <c r="D7" s="14">
        <v>134408</v>
      </c>
      <c r="E7" s="39">
        <v>127973</v>
      </c>
      <c r="F7" s="15">
        <v>131704.9</v>
      </c>
      <c r="G7" s="15">
        <v>146275</v>
      </c>
      <c r="H7" s="40">
        <f t="shared" si="0"/>
        <v>114.30145421299804</v>
      </c>
    </row>
    <row r="8" spans="1:8" ht="30" customHeight="1">
      <c r="A8" s="37" t="s">
        <v>17</v>
      </c>
      <c r="B8" s="18" t="s">
        <v>18</v>
      </c>
      <c r="C8" s="38">
        <v>11833</v>
      </c>
      <c r="D8" s="14">
        <v>55032</v>
      </c>
      <c r="E8" s="39">
        <v>55486</v>
      </c>
      <c r="F8" s="15">
        <v>55999.79</v>
      </c>
      <c r="G8" s="15">
        <v>62152</v>
      </c>
      <c r="H8" s="40">
        <f t="shared" si="0"/>
        <v>112.01384132934433</v>
      </c>
    </row>
    <row r="9" spans="1:8" ht="30" customHeight="1">
      <c r="A9" s="37" t="s">
        <v>19</v>
      </c>
      <c r="B9" s="18" t="s">
        <v>20</v>
      </c>
      <c r="C9" s="38">
        <v>9928</v>
      </c>
      <c r="D9" s="14">
        <v>7881</v>
      </c>
      <c r="E9" s="39">
        <v>7981</v>
      </c>
      <c r="F9" s="15">
        <v>10669</v>
      </c>
      <c r="G9" s="15">
        <v>10669</v>
      </c>
      <c r="H9" s="40">
        <f t="shared" si="0"/>
        <v>133.67998997619347</v>
      </c>
    </row>
    <row r="10" spans="1:8" ht="30" customHeight="1">
      <c r="A10" s="37" t="s">
        <v>21</v>
      </c>
      <c r="B10" s="18" t="s">
        <v>22</v>
      </c>
      <c r="C10" s="38">
        <v>239</v>
      </c>
      <c r="D10" s="14">
        <v>10673</v>
      </c>
      <c r="E10" s="39">
        <v>10900</v>
      </c>
      <c r="F10" s="15">
        <v>11444</v>
      </c>
      <c r="G10" s="15">
        <v>11444</v>
      </c>
      <c r="H10" s="40">
        <f t="shared" si="0"/>
        <v>104.99082568807339</v>
      </c>
    </row>
    <row r="11" spans="1:8" ht="30" customHeight="1">
      <c r="A11" s="37"/>
      <c r="B11" s="10" t="s">
        <v>23</v>
      </c>
      <c r="C11" s="19">
        <f aca="true" t="shared" si="1" ref="C11:G11">C5+C6+C7+C8+C9+C10</f>
        <v>276486</v>
      </c>
      <c r="D11" s="19">
        <f t="shared" si="1"/>
        <v>307317</v>
      </c>
      <c r="E11" s="19">
        <f t="shared" si="1"/>
        <v>300613</v>
      </c>
      <c r="F11" s="21">
        <f t="shared" si="1"/>
        <v>331966.69</v>
      </c>
      <c r="G11" s="21">
        <f t="shared" si="1"/>
        <v>353003</v>
      </c>
      <c r="H11" s="40">
        <f t="shared" si="0"/>
        <v>117.42772268664363</v>
      </c>
    </row>
    <row r="12" spans="1:8" ht="30" customHeight="1">
      <c r="A12" s="37" t="s">
        <v>24</v>
      </c>
      <c r="B12" s="22" t="s">
        <v>25</v>
      </c>
      <c r="C12" s="20"/>
      <c r="D12" s="14">
        <v>262852</v>
      </c>
      <c r="E12" s="39">
        <v>276486</v>
      </c>
      <c r="F12" s="15">
        <v>276486</v>
      </c>
      <c r="G12" s="15">
        <v>276485</v>
      </c>
      <c r="H12" s="40">
        <f t="shared" si="0"/>
        <v>99.99963831803419</v>
      </c>
    </row>
    <row r="13" spans="1:8" ht="30" customHeight="1">
      <c r="A13" s="9"/>
      <c r="B13" s="10" t="s">
        <v>26</v>
      </c>
      <c r="C13" s="41"/>
      <c r="D13" s="42">
        <f aca="true" t="shared" si="2" ref="D13:G13">D11+D12</f>
        <v>570169</v>
      </c>
      <c r="E13" s="41">
        <f t="shared" si="2"/>
        <v>577099</v>
      </c>
      <c r="F13" s="43">
        <f t="shared" si="2"/>
        <v>608452.69</v>
      </c>
      <c r="G13" s="43">
        <f t="shared" si="2"/>
        <v>629488</v>
      </c>
      <c r="H13" s="40">
        <f t="shared" si="0"/>
        <v>109.07799181769506</v>
      </c>
    </row>
    <row r="14" spans="1:8" ht="30" customHeight="1">
      <c r="A14" s="44" t="s">
        <v>27</v>
      </c>
      <c r="B14" s="45"/>
      <c r="C14" s="45"/>
      <c r="D14" s="45"/>
      <c r="E14" s="45"/>
      <c r="F14" s="45"/>
      <c r="G14" s="46"/>
      <c r="H14" s="47"/>
    </row>
  </sheetData>
  <sheetProtection/>
  <mergeCells count="2">
    <mergeCell ref="A2:H2"/>
    <mergeCell ref="A14:H14"/>
  </mergeCells>
  <printOptions/>
  <pageMargins left="0.75" right="0.75" top="1" bottom="1" header="0.5" footer="0.5"/>
  <pageSetup fitToHeight="1" fitToWidth="1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10.00390625" style="0" customWidth="1"/>
    <col min="2" max="2" width="31.375" style="0" customWidth="1"/>
    <col min="3" max="3" width="9.625" style="0" hidden="1" customWidth="1"/>
    <col min="4" max="5" width="9.625" style="0" customWidth="1"/>
    <col min="6" max="6" width="9.50390625" style="1" customWidth="1"/>
    <col min="7" max="7" width="10.75390625" style="2" customWidth="1"/>
    <col min="8" max="8" width="10.375" style="1" customWidth="1"/>
    <col min="9" max="9" width="76.375" style="0" customWidth="1"/>
  </cols>
  <sheetData>
    <row r="1" spans="1:7" ht="21" customHeight="1">
      <c r="A1" s="3" t="s">
        <v>28</v>
      </c>
      <c r="G1" s="4"/>
    </row>
    <row r="2" spans="1:8" ht="33" customHeight="1">
      <c r="A2" s="5" t="s">
        <v>29</v>
      </c>
      <c r="B2" s="5"/>
      <c r="C2" s="5"/>
      <c r="D2" s="5"/>
      <c r="E2" s="5"/>
      <c r="F2" s="5"/>
      <c r="G2" s="5"/>
      <c r="H2" s="5"/>
    </row>
    <row r="3" spans="1:8" ht="21.75" customHeight="1">
      <c r="A3" s="6"/>
      <c r="B3" s="6"/>
      <c r="C3" s="6"/>
      <c r="D3" s="6"/>
      <c r="E3" s="6"/>
      <c r="F3" s="6"/>
      <c r="G3" s="7"/>
      <c r="H3" s="7" t="s">
        <v>2</v>
      </c>
    </row>
    <row r="4" spans="1:8" ht="30" customHeight="1">
      <c r="A4" s="8" t="s">
        <v>3</v>
      </c>
      <c r="B4" s="8" t="s">
        <v>4</v>
      </c>
      <c r="C4" s="9" t="s">
        <v>6</v>
      </c>
      <c r="D4" s="9" t="s">
        <v>7</v>
      </c>
      <c r="E4" s="9" t="s">
        <v>8</v>
      </c>
      <c r="F4" s="10" t="s">
        <v>9</v>
      </c>
      <c r="G4" s="11" t="s">
        <v>10</v>
      </c>
      <c r="H4" s="12" t="s">
        <v>30</v>
      </c>
    </row>
    <row r="5" spans="1:8" ht="30" customHeight="1">
      <c r="A5" s="8" t="s">
        <v>11</v>
      </c>
      <c r="B5" s="13" t="s">
        <v>31</v>
      </c>
      <c r="C5" s="14">
        <v>32410</v>
      </c>
      <c r="D5" s="14">
        <v>39540</v>
      </c>
      <c r="E5" s="14">
        <v>38075</v>
      </c>
      <c r="F5" s="15">
        <v>38075</v>
      </c>
      <c r="G5" s="16">
        <f>(F5/D5*100)</f>
        <v>96.29489124936774</v>
      </c>
      <c r="H5" s="17">
        <v>59654</v>
      </c>
    </row>
    <row r="6" spans="1:8" ht="30" customHeight="1">
      <c r="A6" s="8" t="s">
        <v>13</v>
      </c>
      <c r="B6" s="13" t="s">
        <v>32</v>
      </c>
      <c r="C6" s="14">
        <v>60550</v>
      </c>
      <c r="D6" s="14">
        <v>61255</v>
      </c>
      <c r="E6" s="14">
        <v>61369</v>
      </c>
      <c r="F6" s="15">
        <v>61758</v>
      </c>
      <c r="G6" s="16">
        <f aca="true" t="shared" si="0" ref="G6:G13">(F6/D6*100)</f>
        <v>100.82115745653415</v>
      </c>
      <c r="H6" s="17">
        <v>34485</v>
      </c>
    </row>
    <row r="7" spans="1:8" ht="30" customHeight="1">
      <c r="A7" s="8" t="s">
        <v>15</v>
      </c>
      <c r="B7" s="18" t="s">
        <v>33</v>
      </c>
      <c r="C7" s="14">
        <v>91222</v>
      </c>
      <c r="D7" s="14">
        <v>101270</v>
      </c>
      <c r="E7" s="14">
        <v>98505.32</v>
      </c>
      <c r="F7" s="15">
        <v>98852</v>
      </c>
      <c r="G7" s="16">
        <f t="shared" si="0"/>
        <v>97.61232349165597</v>
      </c>
      <c r="H7" s="17">
        <v>230399</v>
      </c>
    </row>
    <row r="8" spans="1:8" ht="30" customHeight="1">
      <c r="A8" s="8" t="s">
        <v>17</v>
      </c>
      <c r="B8" s="13" t="s">
        <v>34</v>
      </c>
      <c r="C8" s="14">
        <v>57548</v>
      </c>
      <c r="D8" s="14">
        <v>48192</v>
      </c>
      <c r="E8" s="14">
        <v>48476.48</v>
      </c>
      <c r="F8" s="15">
        <v>48384</v>
      </c>
      <c r="G8" s="16">
        <f t="shared" si="0"/>
        <v>100.39840637450199</v>
      </c>
      <c r="H8" s="17">
        <v>25601</v>
      </c>
    </row>
    <row r="9" spans="1:8" ht="30" customHeight="1">
      <c r="A9" s="8" t="s">
        <v>19</v>
      </c>
      <c r="B9" s="18" t="s">
        <v>35</v>
      </c>
      <c r="C9" s="14">
        <v>9151</v>
      </c>
      <c r="D9" s="14">
        <v>9999</v>
      </c>
      <c r="E9" s="14">
        <v>10895</v>
      </c>
      <c r="F9" s="15">
        <v>10895</v>
      </c>
      <c r="G9" s="16">
        <f t="shared" si="0"/>
        <v>108.96089608960897</v>
      </c>
      <c r="H9" s="17">
        <v>9702</v>
      </c>
    </row>
    <row r="10" spans="1:8" ht="30" customHeight="1">
      <c r="A10" s="8" t="s">
        <v>21</v>
      </c>
      <c r="B10" s="18" t="s">
        <v>36</v>
      </c>
      <c r="C10" s="14">
        <v>8003</v>
      </c>
      <c r="D10" s="14">
        <v>10865</v>
      </c>
      <c r="E10" s="14">
        <v>10978</v>
      </c>
      <c r="F10" s="15">
        <v>10978</v>
      </c>
      <c r="G10" s="16">
        <f t="shared" si="0"/>
        <v>101.0400368154625</v>
      </c>
      <c r="H10" s="17">
        <v>705</v>
      </c>
    </row>
    <row r="11" spans="1:8" ht="30" customHeight="1">
      <c r="A11" s="8"/>
      <c r="B11" s="10" t="s">
        <v>37</v>
      </c>
      <c r="C11" s="19">
        <f>C5+C6+C7+C8+C9+C10</f>
        <v>258884</v>
      </c>
      <c r="D11" s="20">
        <f>D5+D6+D7+D8+D9+D10</f>
        <v>271121</v>
      </c>
      <c r="E11" s="20">
        <v>268298.80000000005</v>
      </c>
      <c r="F11" s="21">
        <f>F5+F6+F7+F8+F9+F10</f>
        <v>268942</v>
      </c>
      <c r="G11" s="16">
        <f t="shared" si="0"/>
        <v>99.1962998070972</v>
      </c>
      <c r="H11" s="17">
        <f>SUM(H5:H10)</f>
        <v>360546</v>
      </c>
    </row>
    <row r="12" spans="1:8" ht="30" customHeight="1">
      <c r="A12" s="8" t="s">
        <v>24</v>
      </c>
      <c r="B12" s="22" t="s">
        <v>38</v>
      </c>
      <c r="C12" s="14">
        <v>311285</v>
      </c>
      <c r="D12" s="14">
        <v>305978</v>
      </c>
      <c r="E12" s="14">
        <v>340154</v>
      </c>
      <c r="F12" s="15">
        <f>H11</f>
        <v>360546</v>
      </c>
      <c r="G12" s="16">
        <f t="shared" si="0"/>
        <v>117.83396191883078</v>
      </c>
      <c r="H12" s="17"/>
    </row>
    <row r="13" spans="1:8" ht="36.75" customHeight="1">
      <c r="A13" s="23"/>
      <c r="B13" s="10" t="s">
        <v>39</v>
      </c>
      <c r="C13" s="19">
        <f>C12+C11</f>
        <v>570169</v>
      </c>
      <c r="D13" s="20">
        <f>D12+D11</f>
        <v>577099</v>
      </c>
      <c r="E13" s="20">
        <v>608452.8</v>
      </c>
      <c r="F13" s="21">
        <f>F12+F11</f>
        <v>629488</v>
      </c>
      <c r="G13" s="16">
        <f t="shared" si="0"/>
        <v>109.07799181769506</v>
      </c>
      <c r="H13" s="17">
        <f>SUM(H11:H12)</f>
        <v>360546</v>
      </c>
    </row>
    <row r="14" spans="1:8" ht="30.75" customHeight="1">
      <c r="A14" s="24" t="s">
        <v>27</v>
      </c>
      <c r="B14" s="24"/>
      <c r="C14" s="24"/>
      <c r="D14" s="24"/>
      <c r="E14" s="24"/>
      <c r="F14" s="24"/>
      <c r="G14" s="24"/>
      <c r="H14" s="24"/>
    </row>
  </sheetData>
  <sheetProtection/>
  <mergeCells count="2">
    <mergeCell ref="A2:H2"/>
    <mergeCell ref="A14:H14"/>
  </mergeCells>
  <printOptions/>
  <pageMargins left="0.75" right="0.75" top="1" bottom="1" header="0.5" footer="0.5"/>
  <pageSetup fitToHeight="1" fitToWidth="1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张盛</cp:lastModifiedBy>
  <cp:lastPrinted>2018-12-11T06:32:26Z</cp:lastPrinted>
  <dcterms:created xsi:type="dcterms:W3CDTF">1996-12-17T01:32:42Z</dcterms:created>
  <dcterms:modified xsi:type="dcterms:W3CDTF">2022-08-24T08:06:30Z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