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87" activeTab="4"/>
  </bookViews>
  <sheets>
    <sheet name="2022收入" sheetId="1" r:id="rId1"/>
    <sheet name="2022支出" sheetId="2" r:id="rId2"/>
    <sheet name="2022区本级" sheetId="3" r:id="rId3"/>
    <sheet name="2022转移支付-分项目" sheetId="4" r:id="rId4"/>
    <sheet name="2022转移支付-分地区" sheetId="5" r:id="rId5"/>
  </sheets>
  <externalReferences>
    <externalReference r:id="rId8"/>
    <externalReference r:id="rId9"/>
  </externalReferences>
  <definedNames>
    <definedName name="_1_2003年省级一般预算支出预计分项目明细表">#REF!</definedName>
    <definedName name="_2对比分析表_基数与定额">#REF!</definedName>
    <definedName name="_3对比分析表_基数与定额_1">#REF!</definedName>
    <definedName name="_查询3">#REF!</definedName>
    <definedName name="aa">#REF!</definedName>
    <definedName name="aaaaaa">'[2]Sheet3'!$A$6:$Q$34</definedName>
    <definedName name="AccessDatabase" hidden="1">"D:\文_件\省长专项\2000省长专项审批.mdb"</definedName>
    <definedName name="asd">'[2]Sheet3'!$A$6:$Q$34</definedName>
    <definedName name="Button_4">"X2000省长专项审批_2000省级专项_List"</definedName>
    <definedName name="Button_8">"X2000省长专项审批表_2000省级专项统计_List"</definedName>
    <definedName name="da">'[2]Sheet3'!$A$6:$Q$34</definedName>
    <definedName name="kk">'[2]Sheet3'!$A$6:$Q$34</definedName>
    <definedName name="_xlnm.Print_Area" hidden="1">#N/A</definedName>
    <definedName name="_xlnm.Print_Titles" hidden="1">#N/A</definedName>
    <definedName name="sdf">'[2]Sheet3'!$A$6:$Q$34</definedName>
    <definedName name="zxc">'[2]Sheet3'!$A$6:$Q$34</definedName>
    <definedName name="查询1">#REF!</definedName>
    <definedName name="杭州市">#REF!</definedName>
    <definedName name="杭州小计">#REF!</definedName>
    <definedName name="人代预算分解">#REF!</definedName>
    <definedName name="市本级">#N/A</definedName>
    <definedName name="收入预计">#N/A</definedName>
    <definedName name="_xlnm.Print_Titles" localSheetId="1">'2022支出'!$4:$4</definedName>
    <definedName name="_xlnm.Print_Titles" localSheetId="2">'2022区本级'!$4:$4</definedName>
  </definedNames>
  <calcPr fullCalcOnLoad="1"/>
</workbook>
</file>

<file path=xl/sharedStrings.xml><?xml version="1.0" encoding="utf-8"?>
<sst xmlns="http://schemas.openxmlformats.org/spreadsheetml/2006/main" count="450" uniqueCount="317">
  <si>
    <t>附表2-1</t>
  </si>
  <si>
    <t>奉化区2022年政府性基金预算收入调整表</t>
  </si>
  <si>
    <t>单位：万元</t>
  </si>
  <si>
    <t>序号</t>
  </si>
  <si>
    <t>项     目</t>
  </si>
  <si>
    <t>调整预算数</t>
  </si>
  <si>
    <t>年初预算数</t>
  </si>
  <si>
    <t>比年初预算增减额</t>
  </si>
  <si>
    <t>比年初预算增减%</t>
  </si>
  <si>
    <t>一</t>
  </si>
  <si>
    <t>国有土地收益基金收入</t>
  </si>
  <si>
    <t>二</t>
  </si>
  <si>
    <t>农业土地开发资金收入</t>
  </si>
  <si>
    <t>三</t>
  </si>
  <si>
    <t>国有土地使用权出让收入</t>
  </si>
  <si>
    <t>四</t>
  </si>
  <si>
    <t>彩票公益金收入</t>
  </si>
  <si>
    <t>五</t>
  </si>
  <si>
    <t>城市基础设施配套费收入</t>
  </si>
  <si>
    <t>六</t>
  </si>
  <si>
    <t>污水处理费收入</t>
  </si>
  <si>
    <t>七</t>
  </si>
  <si>
    <t>彩票发行机构和彩票销售机构的业务费用</t>
  </si>
  <si>
    <t>八</t>
  </si>
  <si>
    <t>其他政府性基金收入</t>
  </si>
  <si>
    <t>基金收入小计</t>
  </si>
  <si>
    <t>九</t>
  </si>
  <si>
    <t>地方政府专项债券收入</t>
  </si>
  <si>
    <t>十</t>
  </si>
  <si>
    <t>上级转移支付收入</t>
  </si>
  <si>
    <t>十一</t>
  </si>
  <si>
    <t xml:space="preserve">    其中：土地出让转移支付收入</t>
  </si>
  <si>
    <t>十二</t>
  </si>
  <si>
    <t>调入资金</t>
  </si>
  <si>
    <t>十三</t>
  </si>
  <si>
    <t>上年结转</t>
  </si>
  <si>
    <t>收入合计</t>
  </si>
  <si>
    <t>附表2-2</t>
  </si>
  <si>
    <t>奉化区2022年政府性基金预算支出调整表</t>
  </si>
  <si>
    <t>单位:万元</t>
  </si>
  <si>
    <t>科目名称</t>
  </si>
  <si>
    <t xml:space="preserve">  文化旅游体育与传媒支出</t>
  </si>
  <si>
    <t xml:space="preserve">    国家电影事业发展专项资金安排的支出</t>
  </si>
  <si>
    <t xml:space="preserve">    旅游发展基金支出</t>
  </si>
  <si>
    <t xml:space="preserve">  社会保障和就业支出</t>
  </si>
  <si>
    <t xml:space="preserve">    大中型水库移民后期扶持基金支出</t>
  </si>
  <si>
    <t xml:space="preserve">    小型水库移民扶助基金安排的支出</t>
  </si>
  <si>
    <t xml:space="preserve">    小型水库移民扶助基金对应专项债务收入安排的支出</t>
  </si>
  <si>
    <t xml:space="preserve">  城乡社区支出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</si>
  <si>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</si>
  <si>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</si>
  <si>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</si>
  <si>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</si>
  <si>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</si>
  <si>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</si>
  <si>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</si>
  <si>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</si>
  <si>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</si>
  <si>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农林水支出</t>
  </si>
  <si>
    <t xml:space="preserve">    大中型水库库区基金安排的支出</t>
  </si>
  <si>
    <t xml:space="preserve">    大中型水库库区基金对应专项债务收入安排的支出</t>
  </si>
  <si>
    <t xml:space="preserve">  交通运输支出</t>
  </si>
  <si>
    <t xml:space="preserve">    车辆通行费安排的支出</t>
  </si>
  <si>
    <t xml:space="preserve">    港口建设费安排的支出</t>
  </si>
  <si>
    <t xml:space="preserve">  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</si>
  <si>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</si>
  <si>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</si>
  <si>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</si>
  <si>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</si>
  <si>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</si>
  <si>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彩票公益金安排的支出</t>
  </si>
  <si>
    <t xml:space="preserve">  债务付息支出</t>
  </si>
  <si>
    <t xml:space="preserve">  债务发行费用支出</t>
  </si>
  <si>
    <t xml:space="preserve"> 抗疫特别国债安排的支出</t>
  </si>
  <si>
    <t xml:space="preserve">   基础设施建设</t>
  </si>
  <si>
    <t xml:space="preserve">   抗疫相关支出</t>
  </si>
  <si>
    <t>政府性基金预算支出</t>
  </si>
  <si>
    <t>上解支出</t>
  </si>
  <si>
    <t>调出资金</t>
  </si>
  <si>
    <t>地方政府专项债券还本支出</t>
  </si>
  <si>
    <t>结转下年</t>
  </si>
  <si>
    <t>支出合计</t>
  </si>
  <si>
    <t>附表2-3</t>
  </si>
  <si>
    <t>奉化区本级2022年政府性基金预算支出调整表</t>
  </si>
  <si>
    <t>科目编码</t>
  </si>
  <si>
    <t>政府性基金预算支出合计</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</si>
  <si>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</si>
  <si>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</si>
  <si>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</si>
  <si>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</si>
  <si>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</si>
  <si>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</si>
  <si>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</si>
  <si>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</si>
  <si>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</si>
  <si>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</si>
  <si>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</si>
  <si>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</si>
  <si>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</si>
  <si>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</si>
  <si>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</si>
  <si>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</si>
  <si>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</si>
  <si>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</si>
  <si>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</si>
  <si>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</si>
  <si>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</si>
  <si>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</si>
  <si>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</si>
  <si>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</si>
  <si>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</si>
  <si>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</si>
  <si>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</si>
  <si>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</si>
  <si>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</si>
  <si>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</si>
  <si>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</si>
  <si>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</si>
  <si>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</si>
  <si>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</si>
  <si>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</si>
  <si>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</si>
  <si>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</si>
  <si>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</si>
  <si>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</si>
  <si>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</si>
  <si>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</si>
  <si>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</si>
  <si>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</si>
  <si>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</si>
  <si>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</si>
  <si>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</si>
  <si>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</si>
  <si>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</si>
  <si>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</si>
  <si>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</si>
  <si>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</si>
  <si>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</si>
  <si>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</si>
  <si>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</si>
  <si>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</si>
  <si>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</si>
  <si>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</si>
  <si>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</si>
  <si>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</si>
  <si>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</si>
  <si>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</si>
  <si>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</si>
  <si>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</si>
  <si>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</si>
  <si>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</si>
  <si>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</si>
  <si>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</si>
  <si>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</si>
  <si>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</si>
  <si>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</si>
  <si>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</si>
  <si>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</si>
  <si>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</si>
  <si>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</si>
  <si>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</si>
  <si>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</si>
  <si>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</si>
  <si>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</si>
  <si>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</si>
  <si>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</si>
  <si>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</si>
  <si>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</si>
  <si>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</si>
  <si>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</si>
  <si>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</si>
  <si>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</si>
  <si>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</si>
  <si>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</si>
  <si>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</si>
  <si>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</si>
  <si>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</si>
  <si>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</si>
  <si>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</si>
  <si>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</si>
  <si>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</si>
  <si>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</si>
  <si>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</si>
  <si>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</si>
  <si>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</si>
  <si>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</si>
  <si>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</si>
  <si>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</si>
  <si>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</si>
  <si>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</si>
  <si>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</si>
  <si>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</si>
  <si>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</si>
  <si>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</si>
  <si>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</si>
  <si>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</si>
  <si>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</si>
  <si>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</si>
  <si>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</si>
  <si>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</si>
  <si>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</si>
  <si>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</si>
  <si>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</si>
  <si>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</si>
  <si>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</si>
  <si>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</si>
  <si>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</si>
  <si>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</si>
  <si>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</si>
  <si>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</si>
  <si>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</si>
  <si>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</si>
  <si>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</si>
  <si>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</si>
  <si>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</si>
  <si>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</si>
  <si>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</si>
  <si>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</si>
  <si>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</si>
  <si>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</si>
  <si>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</si>
  <si>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</si>
  <si>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</si>
  <si>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</si>
  <si>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</si>
  <si>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</si>
  <si>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</si>
  <si>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</si>
  <si>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</si>
  <si>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</si>
  <si>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</si>
  <si>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</si>
  <si>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</si>
  <si>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</si>
  <si>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</si>
  <si>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</si>
  <si>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</si>
  <si>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</si>
  <si>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</si>
  <si>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</si>
  <si>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</si>
  <si>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</si>
  <si>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</si>
  <si>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</si>
  <si>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</si>
  <si>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</si>
  <si>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</si>
  <si>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</si>
  <si>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</si>
  <si>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</si>
  <si>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</si>
  <si>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</si>
  <si>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</si>
  <si>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</si>
  <si>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</si>
  <si>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</si>
  <si>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</si>
  <si>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</si>
  <si>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</si>
  <si>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</si>
  <si>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</si>
  <si>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</si>
  <si>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</si>
  <si>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</si>
  <si>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</si>
  <si>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</si>
  <si>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</si>
  <si>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</si>
  <si>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</si>
  <si>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</si>
  <si>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</si>
  <si>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</si>
  <si>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</si>
  <si>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</si>
  <si>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</si>
  <si>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</si>
  <si>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</si>
  <si>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</si>
  <si>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</si>
  <si>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</si>
  <si>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</si>
  <si>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</si>
  <si>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</si>
  <si>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</si>
  <si>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</si>
  <si>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</si>
  <si>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</si>
  <si>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附表2-4</t>
  </si>
  <si>
    <t>2022年区级对镇（街道）政府性基金转移支付分项目调整表</t>
  </si>
  <si>
    <t>项目</t>
  </si>
  <si>
    <t>文化旅游体育与传媒支出</t>
  </si>
  <si>
    <t xml:space="preserve">    其中：旅游发展基金支出</t>
  </si>
  <si>
    <t>社会保障和就业支出</t>
  </si>
  <si>
    <t>城乡社区支出</t>
  </si>
  <si>
    <t xml:space="preserve">    其中：国有土地使用权出让收入及对应专项债务收入安排的支出</t>
  </si>
  <si>
    <t>农林水支出</t>
  </si>
  <si>
    <t>交通运输支出</t>
  </si>
  <si>
    <t>其他支出</t>
  </si>
  <si>
    <t xml:space="preserve">    其中：彩票公益金及对应专项债务收入安排的支出</t>
  </si>
  <si>
    <t>债务付息支出</t>
  </si>
  <si>
    <t>抗疫特别国债安排的支出</t>
  </si>
  <si>
    <t>合计</t>
  </si>
  <si>
    <t>附表2-5</t>
  </si>
  <si>
    <t>2022年区级对镇（街道）政府性基金转移支付分地区预算调整表</t>
  </si>
  <si>
    <t>地区</t>
  </si>
  <si>
    <t>锦屏街道办事处</t>
  </si>
  <si>
    <t>岳林街道办事处</t>
  </si>
  <si>
    <t>西坞街道办事处</t>
  </si>
  <si>
    <t>江口街道办事处</t>
  </si>
  <si>
    <t>萧王庙街道办事处</t>
  </si>
  <si>
    <t>尚田街道办事处</t>
  </si>
  <si>
    <t>大堰镇人民政府</t>
  </si>
  <si>
    <t>溪口镇人民政府</t>
  </si>
  <si>
    <t>莼湖街道办事处</t>
  </si>
  <si>
    <t>裘村镇人民政府</t>
  </si>
  <si>
    <t>松岙镇人民政府</t>
  </si>
  <si>
    <t>方桥街道办事处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</si>
</sst>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0_ "/>
    <numFmt numFmtId="178" formatCode="#,##0.0_ "/>
    <numFmt numFmtId="179" formatCode="0.0_ "/>
    <numFmt numFmtId="180" formatCode="0.0_);[Red]\(0.0\)"/>
    <numFmt numFmtId="181" formatCode="0_);[Red]\(0\)"/>
    <numFmt numFmtId="182" formatCode="0.0"/>
  </numFmts>
  <fonts count="51">
    <font>
      <sz val="12"/>
      <name val="宋体"/>
      <family val="0"/>
    </font>
    <font>
      <sz val="11"/>
      <name val="宋体"/>
      <family val="0"/>
    </font>
    <font>
      <sz val="10"/>
      <color indexed="8"/>
      <name val="宋体"/>
      <family val="0"/>
    </font>
    <font>
      <sz val="16"/>
      <color indexed="8"/>
      <name val="创艺简标宋"/>
      <family val="0"/>
    </font>
    <font>
      <b/>
      <sz val="14"/>
      <color indexed="8"/>
      <name val="宋体"/>
      <family val="0"/>
    </font>
    <font>
      <sz val="12"/>
      <color indexed="8"/>
      <name val="宋体"/>
      <family val="0"/>
    </font>
    <font>
      <sz val="16"/>
      <color indexed="8"/>
      <name val="宋体"/>
      <family val="0"/>
    </font>
    <font>
      <sz val="9"/>
      <color indexed="8"/>
      <name val="宋体"/>
      <family val="0"/>
    </font>
    <font>
      <sz val="10"/>
      <name val="宋体"/>
      <family val="0"/>
    </font>
    <font>
      <b/>
      <sz val="16"/>
      <color indexed="8"/>
      <name val="宋体"/>
      <family val="0"/>
    </font>
    <font>
      <b/>
      <sz val="12"/>
      <name val="宋体"/>
      <family val="0"/>
    </font>
    <font>
      <b/>
      <sz val="12"/>
      <color indexed="8"/>
      <name val="宋体"/>
      <family val="0"/>
    </font>
    <font>
      <b/>
      <sz val="16"/>
      <name val="宋体"/>
      <family val="0"/>
    </font>
    <font>
      <sz val="11"/>
      <color indexed="9"/>
      <name val="宋体"/>
      <family val="0"/>
    </font>
    <font>
      <b/>
      <sz val="11"/>
      <color indexed="52"/>
      <name val="宋体"/>
      <family val="0"/>
    </font>
    <font>
      <i/>
      <sz val="11"/>
      <color indexed="23"/>
      <name val="宋体"/>
      <family val="0"/>
    </font>
    <font>
      <u val="single"/>
      <sz val="9"/>
      <color indexed="36"/>
      <name val="宋体"/>
      <family val="0"/>
    </font>
    <font>
      <sz val="11"/>
      <color indexed="20"/>
      <name val="宋体"/>
      <family val="0"/>
    </font>
    <font>
      <sz val="11"/>
      <color indexed="62"/>
      <name val="宋体"/>
      <family val="0"/>
    </font>
    <font>
      <sz val="11"/>
      <color indexed="52"/>
      <name val="宋体"/>
      <family val="0"/>
    </font>
    <font>
      <sz val="11"/>
      <color indexed="8"/>
      <name val="宋体"/>
      <family val="0"/>
    </font>
    <font>
      <b/>
      <sz val="13"/>
      <color indexed="56"/>
      <name val="宋体"/>
      <family val="0"/>
    </font>
    <font>
      <sz val="11"/>
      <color indexed="10"/>
      <name val="宋体"/>
      <family val="0"/>
    </font>
    <font>
      <b/>
      <sz val="11"/>
      <color indexed="9"/>
      <name val="宋体"/>
      <family val="0"/>
    </font>
    <font>
      <sz val="11"/>
      <color indexed="17"/>
      <name val="宋体"/>
      <family val="0"/>
    </font>
    <font>
      <b/>
      <sz val="11"/>
      <color indexed="56"/>
      <name val="宋体"/>
      <family val="0"/>
    </font>
    <font>
      <b/>
      <sz val="11"/>
      <color indexed="8"/>
      <name val="宋体"/>
      <family val="0"/>
    </font>
    <font>
      <b/>
      <sz val="11"/>
      <color indexed="63"/>
      <name val="宋体"/>
      <family val="0"/>
    </font>
    <font>
      <b/>
      <sz val="18"/>
      <color indexed="56"/>
      <name val="宋体"/>
      <family val="0"/>
    </font>
    <font>
      <u val="single"/>
      <sz val="9"/>
      <color indexed="12"/>
      <name val="宋体"/>
      <family val="0"/>
    </font>
    <font>
      <sz val="10"/>
      <name val="Arial"/>
      <family val="2"/>
    </font>
    <font>
      <sz val="11"/>
      <color indexed="60"/>
      <name val="宋体"/>
      <family val="0"/>
    </font>
    <font>
      <b/>
      <sz val="15"/>
      <color indexed="56"/>
      <name val="宋体"/>
      <family val="0"/>
    </font>
    <font>
      <sz val="7"/>
      <name val="Small Fonts"/>
      <family val="2"/>
    </font>
    <font>
      <sz val="12"/>
      <name val="Courier"/>
      <family val="3"/>
    </font>
    <font>
      <sz val="12"/>
      <name val="Times New Roman"/>
      <family val="1"/>
    </font>
    <font>
      <sz val="10"/>
      <name val="Geneva"/>
      <family val="2"/>
    </font>
    <font>
      <sz val="10"/>
      <name val="MS Sans Serif"/>
      <family val="2"/>
    </font>
    <font>
      <sz val="11"/>
      <color indexed="16"/>
      <name val="宋体"/>
      <family val="0"/>
    </font>
    <font>
      <sz val="12"/>
      <name val="楷体_GB2312"/>
      <family val="0"/>
    </font>
    <font>
      <sz val="9"/>
      <name val="宋体"/>
      <family val="0"/>
    </font>
    <font>
      <u val="single"/>
      <sz val="12"/>
      <color indexed="12"/>
      <name val="宋体"/>
      <family val="0"/>
    </font>
    <font>
      <u val="single"/>
      <sz val="12"/>
      <color indexed="36"/>
      <name val="宋体"/>
      <family val="0"/>
    </font>
    <font>
      <sz val="10"/>
      <color theme="1"/>
      <name val="宋体"/>
      <family val="0"/>
    </font>
    <font>
      <sz val="16"/>
      <color theme="1"/>
      <name val="创艺简标宋"/>
      <family val="0"/>
    </font>
    <font>
      <b/>
      <sz val="14"/>
      <color theme="1"/>
      <name val="宋体"/>
      <family val="0"/>
    </font>
    <font>
      <sz val="12"/>
      <color theme="1"/>
      <name val="宋体"/>
      <family val="0"/>
    </font>
    <font>
      <sz val="16"/>
      <color theme="1"/>
      <name val="宋体"/>
      <family val="0"/>
    </font>
    <font>
      <sz val="9"/>
      <color theme="1"/>
      <name val="宋体"/>
      <family val="0"/>
    </font>
    <font>
      <b/>
      <sz val="16"/>
      <color theme="1"/>
      <name val="宋体"/>
      <family val="0"/>
    </font>
    <font>
      <b/>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color indexed="63"/>
      </left>
      <right style="thin"/>
      <top style="thin"/>
      <bottom style="thin"/>
    </border>
    <border>
      <left/>
      <right style="thin"/>
      <top style="thin"/>
      <bottom style="thin"/>
    </border>
    <border>
      <left style="thin"/>
      <right>
        <color indexed="63"/>
      </right>
      <top style="thin"/>
      <bottom style="thin"/>
    </border>
    <border>
      <left style="thin"/>
      <right style="thin"/>
      <top>
        <color indexed="63"/>
      </top>
      <bottom style="thin"/>
    </border>
    <border>
      <left style="thin"/>
      <right style="thin"/>
      <top/>
      <bottom style="thin"/>
    </border>
    <border>
      <left>
        <color indexed="63"/>
      </left>
      <right>
        <color indexed="63"/>
      </right>
      <top>
        <color indexed="63"/>
      </top>
      <bottom style="thin"/>
    </border>
  </borders>
  <cellStyleXfs count="15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2" borderId="0" applyNumberFormat="0" applyBorder="0" applyAlignment="0" applyProtection="0"/>
    <xf numFmtId="0" fontId="20" fillId="2" borderId="0" applyNumberFormat="0" applyBorder="0" applyAlignment="0" applyProtection="0"/>
    <xf numFmtId="0" fontId="18" fillId="3"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24" fillId="2"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3" fillId="4" borderId="0" applyNumberFormat="0" applyBorder="0" applyAlignment="0" applyProtection="0"/>
    <xf numFmtId="0" fontId="29" fillId="0" borderId="0" applyNumberFormat="0" applyFill="0" applyBorder="0" applyAlignment="0" applyProtection="0"/>
    <xf numFmtId="0" fontId="17" fillId="5"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30" fillId="0" borderId="0">
      <alignment/>
      <protection/>
    </xf>
    <xf numFmtId="0" fontId="0" fillId="6" borderId="2" applyNumberFormat="0" applyFont="0" applyAlignment="0" applyProtection="0"/>
    <xf numFmtId="0" fontId="0" fillId="0" borderId="0">
      <alignment/>
      <protection/>
    </xf>
    <xf numFmtId="0" fontId="13" fillId="7" borderId="0" applyNumberFormat="0" applyBorder="0" applyAlignment="0" applyProtection="0"/>
    <xf numFmtId="0" fontId="24" fillId="2" borderId="0" applyNumberFormat="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7" fillId="5" borderId="0" applyNumberFormat="0" applyBorder="0" applyAlignment="0" applyProtection="0"/>
    <xf numFmtId="0" fontId="30" fillId="0" borderId="0">
      <alignment/>
      <protection/>
    </xf>
    <xf numFmtId="0" fontId="28" fillId="0" borderId="0" applyNumberFormat="0" applyFill="0" applyBorder="0" applyAlignment="0" applyProtection="0"/>
    <xf numFmtId="0" fontId="0" fillId="0" borderId="0">
      <alignment/>
      <protection/>
    </xf>
    <xf numFmtId="0" fontId="15" fillId="0" borderId="0" applyNumberFormat="0" applyFill="0" applyBorder="0" applyAlignment="0" applyProtection="0"/>
    <xf numFmtId="0" fontId="32" fillId="0" borderId="3" applyNumberFormat="0" applyFill="0" applyAlignment="0" applyProtection="0"/>
    <xf numFmtId="0" fontId="21" fillId="0" borderId="4" applyNumberFormat="0" applyFill="0" applyAlignment="0" applyProtection="0"/>
    <xf numFmtId="0" fontId="24" fillId="2" borderId="0" applyNumberFormat="0" applyBorder="0" applyAlignment="0" applyProtection="0"/>
    <xf numFmtId="0" fontId="13" fillId="8" borderId="0" applyNumberFormat="0" applyBorder="0" applyAlignment="0" applyProtection="0"/>
    <xf numFmtId="0" fontId="25" fillId="0" borderId="5" applyNumberFormat="0" applyFill="0" applyAlignment="0" applyProtection="0"/>
    <xf numFmtId="0" fontId="13" fillId="9" borderId="0" applyNumberFormat="0" applyBorder="0" applyAlignment="0" applyProtection="0"/>
    <xf numFmtId="0" fontId="27" fillId="10" borderId="6" applyNumberFormat="0" applyAlignment="0" applyProtection="0"/>
    <xf numFmtId="0" fontId="14" fillId="10" borderId="1" applyNumberFormat="0" applyAlignment="0" applyProtection="0"/>
    <xf numFmtId="0" fontId="17" fillId="5" borderId="0" applyNumberFormat="0" applyBorder="0" applyAlignment="0" applyProtection="0"/>
    <xf numFmtId="0" fontId="23" fillId="11" borderId="7" applyNumberFormat="0" applyAlignment="0" applyProtection="0"/>
    <xf numFmtId="0" fontId="20" fillId="3" borderId="0" applyNumberFormat="0" applyBorder="0" applyAlignment="0" applyProtection="0"/>
    <xf numFmtId="0" fontId="13" fillId="12" borderId="0" applyNumberFormat="0" applyBorder="0" applyAlignment="0" applyProtection="0"/>
    <xf numFmtId="0" fontId="19" fillId="0" borderId="8" applyNumberFormat="0" applyFill="0" applyAlignment="0" applyProtection="0"/>
    <xf numFmtId="0" fontId="26" fillId="0" borderId="9" applyNumberFormat="0" applyFill="0" applyAlignment="0" applyProtection="0"/>
    <xf numFmtId="0" fontId="24" fillId="2" borderId="0" applyNumberFormat="0" applyBorder="0" applyAlignment="0" applyProtection="0"/>
    <xf numFmtId="0" fontId="0" fillId="0" borderId="0">
      <alignment/>
      <protection/>
    </xf>
    <xf numFmtId="0" fontId="24" fillId="2" borderId="0" applyNumberFormat="0" applyBorder="0" applyAlignment="0" applyProtection="0"/>
    <xf numFmtId="0" fontId="31" fillId="13" borderId="0" applyNumberFormat="0" applyBorder="0" applyAlignment="0" applyProtection="0"/>
    <xf numFmtId="0" fontId="20" fillId="14" borderId="0" applyNumberFormat="0" applyBorder="0" applyAlignment="0" applyProtection="0"/>
    <xf numFmtId="0" fontId="13" fillId="15" borderId="0" applyNumberFormat="0" applyBorder="0" applyAlignment="0" applyProtection="0"/>
    <xf numFmtId="0" fontId="20" fillId="16" borderId="0" applyNumberFormat="0" applyBorder="0" applyAlignment="0" applyProtection="0"/>
    <xf numFmtId="0" fontId="24" fillId="2"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37" fontId="33" fillId="0" borderId="0">
      <alignment/>
      <protection/>
    </xf>
    <xf numFmtId="0" fontId="20" fillId="19" borderId="0" applyNumberFormat="0" applyBorder="0" applyAlignment="0" applyProtection="0"/>
    <xf numFmtId="0" fontId="20" fillId="19" borderId="0" applyNumberFormat="0" applyBorder="0" applyAlignment="0" applyProtection="0"/>
    <xf numFmtId="0" fontId="13" fillId="20" borderId="0" applyNumberFormat="0" applyBorder="0" applyAlignment="0" applyProtection="0"/>
    <xf numFmtId="0" fontId="2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0" fillId="22" borderId="0" applyNumberFormat="0" applyBorder="0" applyAlignment="0" applyProtection="0"/>
    <xf numFmtId="0" fontId="13" fillId="2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0" fillId="0" borderId="0">
      <alignment/>
      <protection/>
    </xf>
    <xf numFmtId="0" fontId="34" fillId="0" borderId="0">
      <alignment/>
      <protection/>
    </xf>
    <xf numFmtId="0" fontId="35" fillId="0" borderId="0">
      <alignment/>
      <protection/>
    </xf>
    <xf numFmtId="0" fontId="30" fillId="0" borderId="0">
      <alignment/>
      <protection/>
    </xf>
    <xf numFmtId="0" fontId="30" fillId="0" borderId="0">
      <alignment/>
      <protection/>
    </xf>
    <xf numFmtId="0" fontId="36" fillId="0" borderId="0">
      <alignment/>
      <protection/>
    </xf>
    <xf numFmtId="0" fontId="37" fillId="0" borderId="0">
      <alignment/>
      <protection/>
    </xf>
    <xf numFmtId="0" fontId="38"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39" fillId="0" borderId="0">
      <alignment/>
      <protection/>
    </xf>
    <xf numFmtId="0" fontId="17" fillId="5" borderId="0" applyNumberFormat="0" applyBorder="0" applyAlignment="0" applyProtection="0"/>
    <xf numFmtId="0" fontId="38" fillId="5" borderId="0" applyNumberFormat="0" applyBorder="0" applyAlignment="0" applyProtection="0"/>
    <xf numFmtId="0" fontId="17"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0" fillId="0" borderId="0">
      <alignment vertical="center"/>
      <protection/>
    </xf>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42" fillId="0" borderId="0" applyNumberFormat="0" applyFill="0" applyBorder="0" applyAlignment="0" applyProtection="0"/>
    <xf numFmtId="0" fontId="20" fillId="0" borderId="0">
      <alignment vertical="center"/>
      <protection/>
    </xf>
    <xf numFmtId="0" fontId="0" fillId="0" borderId="0">
      <alignment/>
      <protection/>
    </xf>
    <xf numFmtId="0" fontId="20" fillId="0" borderId="0">
      <alignment vertical="center"/>
      <protection/>
    </xf>
    <xf numFmtId="0" fontId="30" fillId="0" borderId="0">
      <alignment/>
      <protection/>
    </xf>
    <xf numFmtId="0" fontId="20" fillId="0" borderId="0">
      <alignment vertical="center"/>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0" fillId="0" borderId="0">
      <alignment vertical="center"/>
      <protection/>
    </xf>
    <xf numFmtId="0" fontId="41"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7" fillId="0" borderId="0">
      <alignment/>
      <protection/>
    </xf>
    <xf numFmtId="176"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5" fillId="0" borderId="0">
      <alignment/>
      <protection/>
    </xf>
  </cellStyleXfs>
  <cellXfs count="92">
    <xf numFmtId="0" fontId="0" fillId="0" borderId="0" xfId="0" applyAlignment="1">
      <alignment vertical="center"/>
    </xf>
    <xf numFmtId="0" fontId="0" fillId="0" borderId="0" xfId="0" applyFill="1" applyAlignment="1">
      <alignment vertical="center"/>
    </xf>
    <xf numFmtId="0" fontId="43" fillId="0" borderId="0" xfId="33" applyFont="1" applyAlignment="1">
      <alignment horizontal="left" wrapText="1"/>
      <protection/>
    </xf>
    <xf numFmtId="0" fontId="44" fillId="0" borderId="0" xfId="33" applyFont="1" applyFill="1" applyAlignment="1">
      <alignment horizontal="center" vertical="center" wrapText="1"/>
      <protection/>
    </xf>
    <xf numFmtId="0" fontId="45" fillId="0" borderId="0" xfId="33" applyFont="1" applyFill="1" applyAlignment="1">
      <alignment horizontal="center" vertical="center" wrapText="1"/>
      <protection/>
    </xf>
    <xf numFmtId="0" fontId="43" fillId="0" borderId="0" xfId="33" applyFont="1" applyAlignment="1">
      <alignment vertical="center"/>
      <protection/>
    </xf>
    <xf numFmtId="0" fontId="43" fillId="0" borderId="0" xfId="33" applyFont="1" applyFill="1" applyAlignment="1">
      <alignment horizontal="center" vertical="center" wrapText="1"/>
      <protection/>
    </xf>
    <xf numFmtId="0" fontId="43" fillId="0" borderId="0" xfId="33" applyFont="1" applyFill="1" applyAlignment="1">
      <alignment horizontal="right" wrapText="1"/>
      <protection/>
    </xf>
    <xf numFmtId="0" fontId="43" fillId="0" borderId="10" xfId="33" applyFont="1" applyBorder="1" applyAlignment="1">
      <alignment horizontal="center" vertical="center" wrapText="1"/>
      <protection/>
    </xf>
    <xf numFmtId="0" fontId="43" fillId="0" borderId="10" xfId="33" applyFont="1" applyFill="1" applyBorder="1" applyAlignment="1">
      <alignment horizontal="center" vertical="center" wrapText="1"/>
      <protection/>
    </xf>
    <xf numFmtId="0" fontId="43" fillId="0" borderId="11" xfId="33" applyFont="1" applyBorder="1" applyAlignment="1">
      <alignment horizontal="center" vertical="center" wrapText="1"/>
      <protection/>
    </xf>
    <xf numFmtId="0" fontId="43" fillId="0" borderId="11" xfId="0" applyFont="1" applyBorder="1" applyAlignment="1">
      <alignment horizontal="left" vertical="center"/>
    </xf>
    <xf numFmtId="177" fontId="43" fillId="0" borderId="11" xfId="33" applyNumberFormat="1" applyFont="1" applyFill="1" applyBorder="1" applyAlignment="1">
      <alignment horizontal="right" vertical="center" wrapText="1"/>
      <protection/>
    </xf>
    <xf numFmtId="178" fontId="43" fillId="0" borderId="11" xfId="33" applyNumberFormat="1" applyFont="1" applyFill="1" applyBorder="1" applyAlignment="1">
      <alignment horizontal="right" vertical="center" wrapText="1"/>
      <protection/>
    </xf>
    <xf numFmtId="0" fontId="43" fillId="0" borderId="11" xfId="33" applyFont="1" applyFill="1" applyBorder="1" applyAlignment="1">
      <alignment horizontal="center" vertical="center" wrapText="1"/>
      <protection/>
    </xf>
    <xf numFmtId="0" fontId="46" fillId="0" borderId="0" xfId="0" applyFont="1" applyAlignment="1">
      <alignment vertical="center"/>
    </xf>
    <xf numFmtId="0" fontId="46" fillId="0" borderId="0" xfId="0" applyFont="1" applyFill="1" applyAlignment="1">
      <alignment vertical="center"/>
    </xf>
    <xf numFmtId="0" fontId="46" fillId="0" borderId="0" xfId="33" applyFont="1" applyAlignment="1">
      <alignment vertical="center"/>
      <protection/>
    </xf>
    <xf numFmtId="0" fontId="47" fillId="0" borderId="0" xfId="33" applyFont="1" applyFill="1" applyAlignment="1">
      <alignment horizontal="center" vertical="center" wrapText="1"/>
      <protection/>
    </xf>
    <xf numFmtId="0" fontId="46" fillId="0" borderId="0" xfId="33" applyFont="1" applyFill="1" applyAlignment="1">
      <alignment horizontal="right" vertical="center" wrapText="1"/>
      <protection/>
    </xf>
    <xf numFmtId="0" fontId="43" fillId="0" borderId="11" xfId="33" applyFont="1" applyFill="1" applyBorder="1" applyAlignment="1">
      <alignment vertical="center" wrapText="1"/>
      <protection/>
    </xf>
    <xf numFmtId="177" fontId="43" fillId="0" borderId="11" xfId="33" applyNumberFormat="1" applyFont="1" applyFill="1" applyBorder="1" applyAlignment="1">
      <alignment vertical="center" wrapText="1"/>
      <protection/>
    </xf>
    <xf numFmtId="178" fontId="43" fillId="0" borderId="11" xfId="33" applyNumberFormat="1" applyFont="1" applyFill="1" applyBorder="1" applyAlignment="1">
      <alignment vertical="center" wrapText="1"/>
      <protection/>
    </xf>
    <xf numFmtId="0" fontId="48" fillId="0" borderId="11" xfId="33" applyFont="1" applyFill="1" applyBorder="1" applyAlignment="1">
      <alignment vertical="center" wrapText="1"/>
      <protection/>
    </xf>
    <xf numFmtId="0" fontId="0" fillId="0" borderId="0" xfId="0" applyAlignment="1">
      <alignment vertical="center" wrapText="1"/>
    </xf>
    <xf numFmtId="0" fontId="8" fillId="0" borderId="0" xfId="0" applyFont="1" applyFill="1" applyAlignment="1">
      <alignment horizontal="center" vertical="center"/>
    </xf>
    <xf numFmtId="0" fontId="0" fillId="0" borderId="0" xfId="0" applyFont="1" applyFill="1" applyAlignment="1">
      <alignment vertical="center"/>
    </xf>
    <xf numFmtId="0" fontId="8" fillId="0" borderId="0" xfId="0" applyFont="1" applyAlignment="1">
      <alignment horizontal="center" vertical="center"/>
    </xf>
    <xf numFmtId="0" fontId="8" fillId="0" borderId="0" xfId="0" applyFont="1" applyFill="1" applyAlignment="1">
      <alignment horizontal="center" vertical="center"/>
    </xf>
    <xf numFmtId="0" fontId="43" fillId="0" borderId="0" xfId="0" applyNumberFormat="1" applyFont="1" applyFill="1" applyBorder="1" applyAlignment="1" applyProtection="1">
      <alignment horizontal="left" vertical="center"/>
      <protection/>
    </xf>
    <xf numFmtId="0" fontId="49" fillId="0" borderId="0" xfId="93" applyFont="1" applyFill="1" applyAlignment="1">
      <alignment horizontal="center" vertical="center" wrapText="1"/>
      <protection/>
    </xf>
    <xf numFmtId="0" fontId="43" fillId="0" borderId="0" xfId="93" applyFont="1" applyFill="1" applyAlignment="1">
      <alignment horizontal="center" vertical="center" wrapText="1"/>
      <protection/>
    </xf>
    <xf numFmtId="0" fontId="47" fillId="0" borderId="0" xfId="93" applyFont="1" applyFill="1" applyAlignment="1">
      <alignment horizontal="center" vertical="center" wrapText="1"/>
      <protection/>
    </xf>
    <xf numFmtId="0" fontId="8" fillId="0" borderId="0" xfId="0" applyFont="1" applyAlignment="1">
      <alignment horizontal="center" vertical="center"/>
    </xf>
    <xf numFmtId="0" fontId="8"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xf>
    <xf numFmtId="0" fontId="8" fillId="0" borderId="13" xfId="0" applyNumberFormat="1" applyFont="1" applyFill="1" applyBorder="1" applyAlignment="1" applyProtection="1">
      <alignment horizontal="left" vertical="center"/>
      <protection/>
    </xf>
    <xf numFmtId="0" fontId="8" fillId="0" borderId="14" xfId="0" applyNumberFormat="1" applyFont="1" applyFill="1" applyBorder="1" applyAlignment="1" applyProtection="1">
      <alignment horizontal="left" vertical="center"/>
      <protection/>
    </xf>
    <xf numFmtId="3" fontId="8" fillId="0" borderId="11" xfId="0" applyNumberFormat="1" applyFont="1" applyFill="1" applyBorder="1" applyAlignment="1" applyProtection="1">
      <alignment horizontal="right" vertical="center"/>
      <protection/>
    </xf>
    <xf numFmtId="3" fontId="8" fillId="0" borderId="11" xfId="0" applyNumberFormat="1" applyFont="1" applyFill="1" applyBorder="1" applyAlignment="1" applyProtection="1">
      <alignment horizontal="right" vertical="center"/>
      <protection/>
    </xf>
    <xf numFmtId="179" fontId="8" fillId="0" borderId="11" xfId="0" applyNumberFormat="1" applyFont="1" applyBorder="1" applyAlignment="1">
      <alignment horizontal="center" vertical="center"/>
    </xf>
    <xf numFmtId="0" fontId="8" fillId="0" borderId="11" xfId="0" applyFont="1" applyFill="1" applyBorder="1" applyAlignment="1">
      <alignment horizontal="center" vertical="center"/>
    </xf>
    <xf numFmtId="3" fontId="8" fillId="0" borderId="10" xfId="0" applyNumberFormat="1" applyFont="1" applyFill="1" applyBorder="1" applyAlignment="1" applyProtection="1">
      <alignment horizontal="right" vertical="center"/>
      <protection/>
    </xf>
    <xf numFmtId="3" fontId="8" fillId="0" borderId="15" xfId="0" applyNumberFormat="1" applyFont="1" applyFill="1" applyBorder="1" applyAlignment="1" applyProtection="1">
      <alignment horizontal="right" vertical="center"/>
      <protection/>
    </xf>
    <xf numFmtId="0" fontId="0" fillId="0" borderId="0" xfId="0" applyFill="1" applyAlignment="1">
      <alignment vertical="center"/>
    </xf>
    <xf numFmtId="0" fontId="43" fillId="24" borderId="0" xfId="0" applyNumberFormat="1" applyFont="1" applyFill="1" applyBorder="1" applyAlignment="1" applyProtection="1">
      <alignment horizontal="left" vertical="center"/>
      <protection/>
    </xf>
    <xf numFmtId="0" fontId="46" fillId="0" borderId="0" xfId="0" applyFont="1" applyAlignment="1">
      <alignment vertical="center"/>
    </xf>
    <xf numFmtId="0" fontId="46" fillId="0" borderId="0" xfId="0" applyFont="1" applyAlignment="1">
      <alignment horizontal="center" vertical="center"/>
    </xf>
    <xf numFmtId="0" fontId="0" fillId="0" borderId="0" xfId="0" applyFill="1" applyAlignment="1">
      <alignment horizontal="center" vertical="center"/>
    </xf>
    <xf numFmtId="0" fontId="43" fillId="24" borderId="14" xfId="0" applyNumberFormat="1" applyFont="1" applyFill="1" applyBorder="1" applyAlignment="1" applyProtection="1">
      <alignment horizontal="center" vertical="center"/>
      <protection/>
    </xf>
    <xf numFmtId="0" fontId="43" fillId="0" borderId="14" xfId="0" applyNumberFormat="1" applyFont="1" applyFill="1" applyBorder="1" applyAlignment="1" applyProtection="1">
      <alignment horizontal="center" vertical="center" wrapText="1"/>
      <protection/>
    </xf>
    <xf numFmtId="0" fontId="43" fillId="24" borderId="11" xfId="0" applyNumberFormat="1" applyFont="1" applyFill="1" applyBorder="1" applyAlignment="1" applyProtection="1">
      <alignment horizontal="center" vertical="center" wrapText="1"/>
      <protection/>
    </xf>
    <xf numFmtId="0" fontId="43" fillId="24" borderId="14" xfId="0" applyNumberFormat="1" applyFont="1" applyFill="1" applyBorder="1" applyAlignment="1" applyProtection="1">
      <alignment horizontal="left" vertical="center"/>
      <protection/>
    </xf>
    <xf numFmtId="3" fontId="8" fillId="0" borderId="16" xfId="0" applyNumberFormat="1" applyFont="1" applyFill="1" applyBorder="1" applyAlignment="1" applyProtection="1">
      <alignment horizontal="right" vertical="center"/>
      <protection/>
    </xf>
    <xf numFmtId="3" fontId="8" fillId="0" borderId="15" xfId="0" applyNumberFormat="1" applyFont="1" applyFill="1" applyBorder="1" applyAlignment="1" applyProtection="1">
      <alignment horizontal="right" vertical="center"/>
      <protection/>
    </xf>
    <xf numFmtId="179" fontId="43" fillId="24" borderId="11" xfId="0" applyNumberFormat="1" applyFont="1" applyFill="1" applyBorder="1" applyAlignment="1" applyProtection="1">
      <alignment horizontal="right" vertical="center"/>
      <protection/>
    </xf>
    <xf numFmtId="3" fontId="43" fillId="0" borderId="11" xfId="0" applyNumberFormat="1" applyFont="1" applyFill="1" applyBorder="1" applyAlignment="1" applyProtection="1">
      <alignment horizontal="right" vertical="center"/>
      <protection/>
    </xf>
    <xf numFmtId="0" fontId="8" fillId="24" borderId="14" xfId="0" applyNumberFormat="1" applyFont="1" applyFill="1" applyBorder="1" applyAlignment="1" applyProtection="1">
      <alignment horizontal="left" vertical="center"/>
      <protection/>
    </xf>
    <xf numFmtId="0" fontId="43" fillId="0" borderId="11" xfId="0" applyFont="1" applyBorder="1" applyAlignment="1">
      <alignment horizontal="center"/>
    </xf>
    <xf numFmtId="0" fontId="43" fillId="0" borderId="11" xfId="0" applyFont="1" applyFill="1" applyBorder="1" applyAlignment="1">
      <alignment vertical="center"/>
    </xf>
    <xf numFmtId="0" fontId="43" fillId="0" borderId="11" xfId="0" applyFont="1" applyFill="1" applyBorder="1" applyAlignment="1">
      <alignment horizontal="center"/>
    </xf>
    <xf numFmtId="0" fontId="43" fillId="24" borderId="11" xfId="0" applyNumberFormat="1" applyFont="1" applyFill="1" applyBorder="1" applyAlignment="1" applyProtection="1">
      <alignment horizontal="center" vertical="center"/>
      <protection/>
    </xf>
    <xf numFmtId="0" fontId="43" fillId="0" borderId="11" xfId="0" applyFont="1" applyFill="1" applyBorder="1" applyAlignment="1">
      <alignment horizontal="center" vertical="center"/>
    </xf>
    <xf numFmtId="0" fontId="43" fillId="0" borderId="0" xfId="126" applyFont="1" applyAlignment="1">
      <alignment horizontal="left" wrapText="1"/>
      <protection/>
    </xf>
    <xf numFmtId="0" fontId="10" fillId="0" borderId="0" xfId="93" applyFont="1" applyFill="1" applyAlignment="1">
      <alignment horizontal="center" vertical="center"/>
      <protection/>
    </xf>
    <xf numFmtId="0" fontId="50" fillId="0" borderId="0" xfId="93" applyFont="1" applyFill="1" applyAlignment="1">
      <alignment horizontal="center" vertical="center"/>
      <protection/>
    </xf>
    <xf numFmtId="0" fontId="12" fillId="0" borderId="0" xfId="93" applyFont="1" applyFill="1" applyAlignment="1">
      <alignment horizontal="center" vertical="center" wrapText="1"/>
      <protection/>
    </xf>
    <xf numFmtId="0" fontId="0" fillId="0" borderId="0" xfId="126" applyFont="1" applyAlignment="1">
      <alignment vertical="center"/>
      <protection/>
    </xf>
    <xf numFmtId="0" fontId="0" fillId="0" borderId="0" xfId="84" applyFont="1" applyFill="1" applyBorder="1">
      <alignment/>
      <protection/>
    </xf>
    <xf numFmtId="179" fontId="43" fillId="0" borderId="17" xfId="84" applyNumberFormat="1" applyFont="1" applyFill="1" applyBorder="1" applyAlignment="1">
      <alignment/>
      <protection/>
    </xf>
    <xf numFmtId="179" fontId="43" fillId="0" borderId="17" xfId="84" applyNumberFormat="1" applyFont="1" applyFill="1" applyBorder="1" applyAlignment="1">
      <alignment horizontal="center"/>
      <protection/>
    </xf>
    <xf numFmtId="0" fontId="2" fillId="0" borderId="10" xfId="84" applyFont="1" applyFill="1" applyBorder="1" applyAlignment="1">
      <alignment horizontal="center" vertical="center" wrapText="1"/>
      <protection/>
    </xf>
    <xf numFmtId="0" fontId="2" fillId="0" borderId="11" xfId="93" applyFont="1" applyFill="1" applyBorder="1" applyAlignment="1">
      <alignment horizontal="center" vertical="center"/>
      <protection/>
    </xf>
    <xf numFmtId="177" fontId="43" fillId="0" borderId="10" xfId="93" applyNumberFormat="1" applyFont="1" applyBorder="1" applyAlignment="1">
      <alignment horizontal="center" vertical="center" wrapText="1"/>
      <protection/>
    </xf>
    <xf numFmtId="177" fontId="43" fillId="0" borderId="10" xfId="93" applyNumberFormat="1" applyFont="1" applyFill="1" applyBorder="1" applyAlignment="1">
      <alignment horizontal="center" vertical="center" wrapText="1"/>
      <protection/>
    </xf>
    <xf numFmtId="180" fontId="43" fillId="0" borderId="10" xfId="93" applyNumberFormat="1" applyFont="1" applyBorder="1" applyAlignment="1">
      <alignment horizontal="center" vertical="center" wrapText="1"/>
      <protection/>
    </xf>
    <xf numFmtId="0" fontId="2" fillId="0" borderId="16" xfId="84" applyFont="1" applyFill="1" applyBorder="1" applyAlignment="1">
      <alignment horizontal="center" vertical="center" wrapText="1"/>
      <protection/>
    </xf>
    <xf numFmtId="177" fontId="43" fillId="0" borderId="15" xfId="93" applyNumberFormat="1" applyFont="1" applyBorder="1" applyAlignment="1">
      <alignment horizontal="center" vertical="center" wrapText="1"/>
      <protection/>
    </xf>
    <xf numFmtId="177" fontId="43" fillId="0" borderId="15" xfId="93" applyNumberFormat="1" applyFont="1" applyFill="1" applyBorder="1" applyAlignment="1">
      <alignment horizontal="center" vertical="center" wrapText="1"/>
      <protection/>
    </xf>
    <xf numFmtId="180" fontId="43" fillId="0" borderId="16" xfId="93" applyNumberFormat="1" applyFont="1" applyBorder="1" applyAlignment="1">
      <alignment horizontal="center" vertical="center" wrapText="1"/>
      <protection/>
    </xf>
    <xf numFmtId="0" fontId="2" fillId="0" borderId="11" xfId="126" applyFont="1" applyBorder="1" applyAlignment="1">
      <alignment horizontal="center" vertical="center" wrapText="1"/>
      <protection/>
    </xf>
    <xf numFmtId="0" fontId="2" fillId="0" borderId="11" xfId="127" applyFont="1" applyBorder="1" applyAlignment="1">
      <alignment horizontal="left" vertical="center"/>
      <protection/>
    </xf>
    <xf numFmtId="181" fontId="43" fillId="0" borderId="11" xfId="0" applyNumberFormat="1" applyFont="1" applyFill="1" applyBorder="1" applyAlignment="1">
      <alignment horizontal="center" vertical="center"/>
    </xf>
    <xf numFmtId="177" fontId="43" fillId="0" borderId="11" xfId="0" applyNumberFormat="1" applyFont="1" applyFill="1" applyBorder="1" applyAlignment="1">
      <alignment horizontal="center" vertical="center"/>
    </xf>
    <xf numFmtId="179" fontId="43" fillId="0" borderId="11" xfId="0" applyNumberFormat="1" applyFont="1" applyFill="1" applyBorder="1" applyAlignment="1">
      <alignment horizontal="center" vertical="center"/>
    </xf>
    <xf numFmtId="182" fontId="2" fillId="0" borderId="11" xfId="126" applyNumberFormat="1" applyFont="1" applyFill="1" applyBorder="1" applyAlignment="1">
      <alignment horizontal="left" vertical="center" wrapText="1"/>
      <protection/>
    </xf>
    <xf numFmtId="182" fontId="2" fillId="0" borderId="11" xfId="126" applyNumberFormat="1" applyFont="1" applyFill="1" applyBorder="1" applyAlignment="1">
      <alignment horizontal="center" vertical="center" wrapText="1"/>
      <protection/>
    </xf>
  </cellXfs>
  <cellStyles count="141">
    <cellStyle name="Normal" xfId="0"/>
    <cellStyle name="Currency [0]" xfId="15"/>
    <cellStyle name="Currency" xfId="16"/>
    <cellStyle name="好_2016年市级一般公共预算表_2-宁波市政府性基金预算表格3.15" xfId="17"/>
    <cellStyle name="20% - 强调文字颜色 3" xfId="18"/>
    <cellStyle name="输入" xfId="19"/>
    <cellStyle name="Comma [0]" xfId="20"/>
    <cellStyle name="Comma" xfId="21"/>
    <cellStyle name="好_台州市市级2012年财政收支预计表_2015年省级预算草案格式-1205-1" xfId="22"/>
    <cellStyle name="40% - 强调文字颜色 3" xfId="23"/>
    <cellStyle name="差" xfId="24"/>
    <cellStyle name="60% - 强调文字颜色 3" xfId="25"/>
    <cellStyle name="Hyperlink" xfId="26"/>
    <cellStyle name="差_2016年市级一般公共预算表_2017年预算表 (170224)(全市汇总稿)(3)" xfId="27"/>
    <cellStyle name="Percent" xfId="28"/>
    <cellStyle name="RowLevel_0" xfId="29"/>
    <cellStyle name="Followed Hyperlink" xfId="30"/>
    <cellStyle name="_1126省厅附件1：2013年财政收支预算预计表 (1)" xfId="31"/>
    <cellStyle name="注释" xfId="32"/>
    <cellStyle name="常规 6" xfId="33"/>
    <cellStyle name="60% - 强调文字颜色 2" xfId="34"/>
    <cellStyle name="好_台州市市级2012年财政收支预计表_公共财政预算2013年执行及2014年预算草案" xfId="35"/>
    <cellStyle name="标题 4" xfId="36"/>
    <cellStyle name="警告文本" xfId="37"/>
    <cellStyle name="差_2016年市级一般公共预算表_2017年预算表 (170224)(全市汇总稿)(2)" xfId="38"/>
    <cellStyle name="_ET_STYLE_NoName_00_" xfId="39"/>
    <cellStyle name="标题" xfId="40"/>
    <cellStyle name="常规 5 2" xfId="41"/>
    <cellStyle name="解释性文本" xfId="42"/>
    <cellStyle name="标题 1" xfId="43"/>
    <cellStyle name="标题 2" xfId="44"/>
    <cellStyle name="好_台州市市级2012年财政收支预计表" xfId="45"/>
    <cellStyle name="60% - 强调文字颜色 1" xfId="46"/>
    <cellStyle name="标题 3" xfId="47"/>
    <cellStyle name="60% - 强调文字颜色 4" xfId="48"/>
    <cellStyle name="输出" xfId="49"/>
    <cellStyle name="计算" xfId="50"/>
    <cellStyle name="差_2016年市级一般公共预算表_2017年预算表 (170301)(全市汇总稿)" xfId="51"/>
    <cellStyle name="检查单元格" xfId="52"/>
    <cellStyle name="20% - 强调文字颜色 6" xfId="53"/>
    <cellStyle name="强调文字颜色 2" xfId="54"/>
    <cellStyle name="链接单元格" xfId="55"/>
    <cellStyle name="汇总" xfId="56"/>
    <cellStyle name="好_2016年省级税收返还和转移支付预算" xfId="57"/>
    <cellStyle name="?鹎%U龡&amp;H?_x0008_e_x0005_9_x0006__x0007__x0001__x0001_ 2" xfId="58"/>
    <cellStyle name="好" xfId="59"/>
    <cellStyle name="适中" xfId="60"/>
    <cellStyle name="20% - 强调文字颜色 5" xfId="61"/>
    <cellStyle name="强调文字颜色 1" xfId="62"/>
    <cellStyle name="20% - 强调文字颜色 1" xfId="63"/>
    <cellStyle name="好_2016年市级一般公共预算表_2017年预算表 (170227)(全市汇总稿)" xfId="64"/>
    <cellStyle name="40% - 强调文字颜色 1" xfId="65"/>
    <cellStyle name="20% - 强调文字颜色 2" xfId="66"/>
    <cellStyle name="40% - 强调文字颜色 2" xfId="67"/>
    <cellStyle name="强调文字颜色 3" xfId="68"/>
    <cellStyle name="强调文字颜色 4" xfId="69"/>
    <cellStyle name="no dec"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40% - 强调文字颜色 6" xfId="77"/>
    <cellStyle name="60% - 强调文字颜色 6" xfId="78"/>
    <cellStyle name="差_2016年市级一般公共预算表_2017年预算表 (170224)(全市汇总稿)" xfId="79"/>
    <cellStyle name="差_2016年省级税收返还和转移支付预算" xfId="80"/>
    <cellStyle name="0,0&#13;&#10;NA&#13;&#10; 2" xfId="81"/>
    <cellStyle name="未定义" xfId="82"/>
    <cellStyle name="_ET_STYLE_NoName_00__2016年一般公共预算执行及预算情况表" xfId="83"/>
    <cellStyle name="常规_2011年公共预算收入执行及2012年公共预算收入预算1.5晚清格式" xfId="84"/>
    <cellStyle name="_附件1：2012年财政收支预计表" xfId="85"/>
    <cellStyle name="_支出表汇总2012" xfId="86"/>
    <cellStyle name="Normal_APR" xfId="87"/>
    <cellStyle name="差_2016年和2017年地方政府债务限额及余额情况表(一般）2" xfId="88"/>
    <cellStyle name="差_2016年市级一般公共预算表" xfId="89"/>
    <cellStyle name="差_2016年市级一般公共预算表_2017年预算表 (170227)(全市汇总稿)" xfId="90"/>
    <cellStyle name="差_2016年市级一般公共预算表_2017年预算表 (上会稿2.21）" xfId="91"/>
    <cellStyle name="差_2016年市级一般公共预算表_2-宁波市政府性基金预算表格3.15" xfId="92"/>
    <cellStyle name="常规_2000年预计及2001年计划" xfId="93"/>
    <cellStyle name="差_2016年市级一般公共预算表_7、（P222-234）2-宁波市政府性基金预算表格3.15" xfId="94"/>
    <cellStyle name="差_2016年一般公共预算执行及预算情况表" xfId="95"/>
    <cellStyle name="差_2017年预算表 (170227)" xfId="96"/>
    <cellStyle name="差_2-宁波市政府性基金预算表格3.15" xfId="97"/>
    <cellStyle name="差_7、（P222-234）2-宁波市政府性基金预算表格3.15" xfId="98"/>
    <cellStyle name="差_国资表格" xfId="99"/>
    <cellStyle name="差_台州市市级2012年财政收支预计表" xfId="100"/>
    <cellStyle name="差_台州市市级2012年财政收支预计表_2015年省级预算草案格式-1205-1" xfId="101"/>
    <cellStyle name="差_台州市市级2012年财政收支预计表_公共财政预算2013年执行及2014年预算草案" xfId="102"/>
    <cellStyle name="差_台州市市级2012年财政收支预计表_公共财政预算2013年执行及2014年预算草案1220" xfId="103"/>
    <cellStyle name="差_台州市市级2012年财政收支预计表_一般公共预算2014年执行及2015年预算" xfId="104"/>
    <cellStyle name="常规 8" xfId="105"/>
    <cellStyle name="差_台州市市级2012年财政收支预计表_一般公共预算2014年执行及2015年预算-1226-1227-2全省初定" xfId="106"/>
    <cellStyle name="差_一般公共预算2014年执行及2015年预算" xfId="107"/>
    <cellStyle name="差_债务情况 定稿" xfId="108"/>
    <cellStyle name="差_债务情况 定稿_2-宁波市政府性基金预算表格3.15" xfId="109"/>
    <cellStyle name="差_债务情况 定稿_7、（P222-234）2-宁波市政府性基金预算表格3.15" xfId="110"/>
    <cellStyle name="差_政府性基金预算2015年执行及2016年预算" xfId="111"/>
    <cellStyle name="常规 10" xfId="112"/>
    <cellStyle name="常规 12" xfId="113"/>
    <cellStyle name="常规 15" xfId="114"/>
    <cellStyle name="常规 16" xfId="115"/>
    <cellStyle name="后继超级链接" xfId="116"/>
    <cellStyle name="常规 17" xfId="117"/>
    <cellStyle name="常规 2" xfId="118"/>
    <cellStyle name="常规 3" xfId="119"/>
    <cellStyle name="常规 3 2" xfId="120"/>
    <cellStyle name="常规 3_2016年省级税收返还和转移支付预算" xfId="121"/>
    <cellStyle name="常规 4" xfId="122"/>
    <cellStyle name="常规 5" xfId="123"/>
    <cellStyle name="常规 7" xfId="124"/>
    <cellStyle name="常规 9" xfId="125"/>
    <cellStyle name="常规_2-宁波市政府性基金预算表格3.15" xfId="126"/>
    <cellStyle name="常规_Sheet1" xfId="127"/>
    <cellStyle name="好_国资表格" xfId="128"/>
    <cellStyle name="常规_支出预算12.9" xfId="129"/>
    <cellStyle name="超级链接" xfId="130"/>
    <cellStyle name="好_2016年市级一般公共预算表" xfId="131"/>
    <cellStyle name="好_2016年市级一般公共预算表_2017年预算表 (170224)(全市汇总稿)" xfId="132"/>
    <cellStyle name="好_2016年市级一般公共预算表_2017年预算表 (170224)(全市汇总稿)(2)" xfId="133"/>
    <cellStyle name="好_2016年市级一般公共预算表_2017年预算表 (170224)(全市汇总稿)(3)" xfId="134"/>
    <cellStyle name="好_2016年市级一般公共预算表_2017年预算表 (170301)(全市汇总稿)" xfId="135"/>
    <cellStyle name="好_2016年市级一般公共预算表_2017年预算表 (上会稿2.21）" xfId="136"/>
    <cellStyle name="好_2016年市级一般公共预算表_7、（P222-234）2-宁波市政府性基金预算表格3.15" xfId="137"/>
    <cellStyle name="好_台州市市级2012年财政收支预计表_公共财政预算2013年执行及2014年预算草案1220" xfId="138"/>
    <cellStyle name="好_台州市市级2012年财政收支预计表_一般公共预算2014年执行及2015年预算" xfId="139"/>
    <cellStyle name="好_台州市市级2012年财政收支预计表_一般公共预算2014年执行及2015年预算-1226-1227-2全省初定" xfId="140"/>
    <cellStyle name="好_一般公共预算2014年执行及2015年预算" xfId="141"/>
    <cellStyle name="好_债务情况 定稿" xfId="142"/>
    <cellStyle name="好_债务情况 定稿_2-宁波市政府性基金预算表格3.15" xfId="143"/>
    <cellStyle name="好_债务情况 定稿_7、（P222-234）2-宁波市政府性基金预算表格3.15" xfId="144"/>
    <cellStyle name="好_政府性基金预算2015年执行及2016年预算" xfId="145"/>
    <cellStyle name="普通_97-917" xfId="146"/>
    <cellStyle name="千分位[0]_laroux" xfId="147"/>
    <cellStyle name="千分位_97-917" xfId="148"/>
    <cellStyle name="千位[0]_1" xfId="149"/>
    <cellStyle name="千位_1" xfId="150"/>
    <cellStyle name="千位分隔 2" xfId="151"/>
    <cellStyle name="千位分隔 3" xfId="152"/>
    <cellStyle name="千位分隔 4" xfId="153"/>
    <cellStyle name="样式 1" xfId="154"/>
  </cellStyles>
  <dxfs count="1">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39044;&#31639;&#32452;&#20844;&#29992;\07&#25191;&#34892;&#19982;&#39044;&#35745;\2013\&#30465;&#32423;&#39044;&#35745;\2013&#25903;&#20986;&#39044;&#35745;(12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40.2.51\ysc\2005&#24180;\2&#26376;\2005&#24180;2&#26376;&#20998;&#24066;&#21439;&#25191;&#34892;&#24773;&#20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02"/>
      <sheetName val="指标分配分析"/>
      <sheetName val="指标分配底表"/>
      <sheetName val="指标分配分析表"/>
      <sheetName val="省级预计工作底表"/>
      <sheetName val="指标分配"/>
      <sheetName val="指标结余"/>
      <sheetName val="预计查询情况"/>
      <sheetName val="全省预计分科目"/>
      <sheetName val="全省预计分级表"/>
      <sheetName val="2012年宁波全市支出汇总 "/>
      <sheetName val="市地预计汇总"/>
      <sheetName val="教育占比例"/>
      <sheetName val="全省支出决算"/>
      <sheetName val="省本级支出决算"/>
      <sheetName val="省级支出执行"/>
      <sheetName val="全省支出预算"/>
      <sheetName val="省本级支出预算"/>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VVVVVa"/>
      <sheetName val="市、县分析"/>
      <sheetName val="Sheet1"/>
      <sheetName val="Sheet2"/>
      <sheetName val="Sheet3"/>
      <sheetName val="2005年2月分市县执行情况"/>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zoomScaleSheetLayoutView="100" workbookViewId="0" topLeftCell="A1">
      <selection activeCell="F20" sqref="F20"/>
    </sheetView>
  </sheetViews>
  <sheetFormatPr defaultColWidth="9.00390625" defaultRowHeight="14.25"/>
  <cols>
    <col min="2" max="2" width="35.25390625" style="0" customWidth="1"/>
    <col min="3" max="3" width="9.00390625" style="0" hidden="1" customWidth="1"/>
    <col min="4" max="4" width="9.375" style="0" customWidth="1"/>
    <col min="5" max="5" width="9.625" style="1" customWidth="1"/>
    <col min="6" max="6" width="9.875" style="1" customWidth="1"/>
    <col min="7" max="7" width="9.50390625" style="0" customWidth="1"/>
  </cols>
  <sheetData>
    <row r="1" spans="1:7" ht="18" customHeight="1">
      <c r="A1" s="68" t="s">
        <v>0</v>
      </c>
      <c r="B1" s="69"/>
      <c r="C1" s="70"/>
      <c r="D1" s="70"/>
      <c r="E1" s="70"/>
      <c r="F1" s="70"/>
      <c r="G1" s="70"/>
    </row>
    <row r="2" spans="1:7" ht="36" customHeight="1">
      <c r="A2" s="71" t="s">
        <v>1</v>
      </c>
      <c r="B2" s="71"/>
      <c r="C2" s="30"/>
      <c r="D2" s="30"/>
      <c r="E2" s="30"/>
      <c r="F2" s="30"/>
      <c r="G2" s="30"/>
    </row>
    <row r="3" spans="1:7" ht="14.25">
      <c r="A3" s="72"/>
      <c r="B3" s="73"/>
      <c r="C3" s="74"/>
      <c r="D3" s="74"/>
      <c r="E3" s="74"/>
      <c r="F3" s="74"/>
      <c r="G3" s="75" t="s">
        <v>2</v>
      </c>
    </row>
    <row r="4" spans="1:7" ht="24.75" customHeight="1">
      <c r="A4" s="76" t="s">
        <v>3</v>
      </c>
      <c r="B4" s="77" t="s">
        <v>4</v>
      </c>
      <c r="C4" s="78" t="s">
        <v>5</v>
      </c>
      <c r="D4" s="79" t="s">
        <v>6</v>
      </c>
      <c r="E4" s="79" t="s">
        <v>5</v>
      </c>
      <c r="F4" s="79" t="s">
        <v>7</v>
      </c>
      <c r="G4" s="80" t="s">
        <v>8</v>
      </c>
    </row>
    <row r="5" spans="1:7" ht="24.75" customHeight="1">
      <c r="A5" s="81"/>
      <c r="B5" s="77"/>
      <c r="C5" s="82"/>
      <c r="D5" s="83"/>
      <c r="E5" s="83"/>
      <c r="F5" s="83"/>
      <c r="G5" s="84"/>
    </row>
    <row r="6" spans="1:7" ht="24.75" customHeight="1">
      <c r="A6" s="85" t="s">
        <v>9</v>
      </c>
      <c r="B6" s="86" t="s">
        <v>10</v>
      </c>
      <c r="C6" s="87">
        <v>75000</v>
      </c>
      <c r="D6" s="87">
        <v>0</v>
      </c>
      <c r="E6" s="87">
        <v>0</v>
      </c>
      <c r="F6" s="88">
        <f>E6-D6</f>
        <v>0</v>
      </c>
      <c r="G6" s="89"/>
    </row>
    <row r="7" spans="1:7" ht="24.75" customHeight="1">
      <c r="A7" s="85" t="s">
        <v>11</v>
      </c>
      <c r="B7" s="86" t="s">
        <v>12</v>
      </c>
      <c r="C7" s="87">
        <v>1000</v>
      </c>
      <c r="D7" s="87">
        <v>0</v>
      </c>
      <c r="E7" s="87">
        <v>0</v>
      </c>
      <c r="F7" s="88">
        <f aca="true" t="shared" si="0" ref="F7:F20">E7-D7</f>
        <v>0</v>
      </c>
      <c r="G7" s="89"/>
    </row>
    <row r="8" spans="1:7" ht="24.75" customHeight="1">
      <c r="A8" s="85" t="s">
        <v>13</v>
      </c>
      <c r="B8" s="86" t="s">
        <v>14</v>
      </c>
      <c r="C8" s="87">
        <v>1424000</v>
      </c>
      <c r="D8" s="87">
        <v>0</v>
      </c>
      <c r="E8" s="87">
        <v>20000</v>
      </c>
      <c r="F8" s="88">
        <f t="shared" si="0"/>
        <v>20000</v>
      </c>
      <c r="G8" s="89"/>
    </row>
    <row r="9" spans="1:7" ht="24.75" customHeight="1">
      <c r="A9" s="85" t="s">
        <v>15</v>
      </c>
      <c r="B9" s="90" t="s">
        <v>16</v>
      </c>
      <c r="C9" s="87">
        <v>1000</v>
      </c>
      <c r="D9" s="87">
        <v>1000</v>
      </c>
      <c r="E9" s="87">
        <v>1000</v>
      </c>
      <c r="F9" s="88">
        <f t="shared" si="0"/>
        <v>0</v>
      </c>
      <c r="G9" s="89">
        <f aca="true" t="shared" si="1" ref="G7:G20">(E9/D9-1)*100</f>
        <v>0</v>
      </c>
    </row>
    <row r="10" spans="1:7" ht="24.75" customHeight="1">
      <c r="A10" s="85" t="s">
        <v>17</v>
      </c>
      <c r="B10" s="90" t="s">
        <v>18</v>
      </c>
      <c r="C10" s="87">
        <v>20000</v>
      </c>
      <c r="D10" s="87">
        <v>15000</v>
      </c>
      <c r="E10" s="87">
        <v>15000</v>
      </c>
      <c r="F10" s="88">
        <f t="shared" si="0"/>
        <v>0</v>
      </c>
      <c r="G10" s="89">
        <f t="shared" si="1"/>
        <v>0</v>
      </c>
    </row>
    <row r="11" spans="1:7" ht="24.75" customHeight="1">
      <c r="A11" s="85" t="s">
        <v>19</v>
      </c>
      <c r="B11" s="90" t="s">
        <v>20</v>
      </c>
      <c r="C11" s="87">
        <v>4000</v>
      </c>
      <c r="D11" s="87">
        <v>4000</v>
      </c>
      <c r="E11" s="87">
        <v>8000</v>
      </c>
      <c r="F11" s="88">
        <f t="shared" si="0"/>
        <v>4000</v>
      </c>
      <c r="G11" s="89">
        <f t="shared" si="1"/>
        <v>100</v>
      </c>
    </row>
    <row r="12" spans="1:7" ht="24.75" customHeight="1">
      <c r="A12" s="85" t="s">
        <v>21</v>
      </c>
      <c r="B12" s="90" t="s">
        <v>22</v>
      </c>
      <c r="C12" s="87">
        <v>120</v>
      </c>
      <c r="D12" s="87">
        <v>110</v>
      </c>
      <c r="E12" s="87">
        <v>110</v>
      </c>
      <c r="F12" s="88">
        <f t="shared" si="0"/>
        <v>0</v>
      </c>
      <c r="G12" s="89">
        <f t="shared" si="1"/>
        <v>0</v>
      </c>
    </row>
    <row r="13" spans="1:7" ht="24.75" customHeight="1">
      <c r="A13" s="85" t="s">
        <v>23</v>
      </c>
      <c r="B13" s="90" t="s">
        <v>24</v>
      </c>
      <c r="C13" s="87">
        <v>124880</v>
      </c>
      <c r="D13" s="87">
        <v>29890</v>
      </c>
      <c r="E13" s="87">
        <v>59890</v>
      </c>
      <c r="F13" s="88">
        <f t="shared" si="0"/>
        <v>30000</v>
      </c>
      <c r="G13" s="89">
        <f t="shared" si="1"/>
        <v>100.36801605888255</v>
      </c>
    </row>
    <row r="14" spans="1:7" ht="24.75" customHeight="1">
      <c r="A14" s="85"/>
      <c r="B14" s="91" t="s">
        <v>25</v>
      </c>
      <c r="C14" s="87">
        <f>SUM(C6:C13)</f>
        <v>1650000</v>
      </c>
      <c r="D14" s="87">
        <f>SUM(D6:D13)</f>
        <v>50000</v>
      </c>
      <c r="E14" s="87">
        <f>SUM(E6:E13)</f>
        <v>104000</v>
      </c>
      <c r="F14" s="88">
        <f t="shared" si="0"/>
        <v>54000</v>
      </c>
      <c r="G14" s="89">
        <f t="shared" si="1"/>
        <v>108</v>
      </c>
    </row>
    <row r="15" spans="1:7" ht="24.75" customHeight="1">
      <c r="A15" s="85" t="s">
        <v>26</v>
      </c>
      <c r="B15" s="90" t="s">
        <v>27</v>
      </c>
      <c r="C15" s="87">
        <v>186400</v>
      </c>
      <c r="D15" s="87">
        <v>202500</v>
      </c>
      <c r="E15" s="87">
        <v>400500</v>
      </c>
      <c r="F15" s="88">
        <f t="shared" si="0"/>
        <v>198000</v>
      </c>
      <c r="G15" s="89">
        <f t="shared" si="1"/>
        <v>97.77777777777779</v>
      </c>
    </row>
    <row r="16" spans="1:7" ht="24.75" customHeight="1">
      <c r="A16" s="85" t="s">
        <v>28</v>
      </c>
      <c r="B16" s="90" t="s">
        <v>29</v>
      </c>
      <c r="C16" s="87">
        <v>2600</v>
      </c>
      <c r="D16" s="87">
        <v>1375000</v>
      </c>
      <c r="E16" s="87">
        <v>855000</v>
      </c>
      <c r="F16" s="88">
        <f t="shared" si="0"/>
        <v>-520000</v>
      </c>
      <c r="G16" s="89">
        <f t="shared" si="1"/>
        <v>-37.81818181818182</v>
      </c>
    </row>
    <row r="17" spans="1:7" ht="24.75" customHeight="1">
      <c r="A17" s="85" t="s">
        <v>30</v>
      </c>
      <c r="B17" s="90" t="s">
        <v>31</v>
      </c>
      <c r="C17" s="87">
        <v>0</v>
      </c>
      <c r="D17" s="87">
        <v>1372500</v>
      </c>
      <c r="E17" s="87">
        <v>849000</v>
      </c>
      <c r="F17" s="88">
        <f t="shared" si="0"/>
        <v>-523500</v>
      </c>
      <c r="G17" s="89">
        <f t="shared" si="1"/>
        <v>-38.14207650273224</v>
      </c>
    </row>
    <row r="18" spans="1:7" ht="24.75" customHeight="1">
      <c r="A18" s="85" t="s">
        <v>32</v>
      </c>
      <c r="B18" s="90" t="s">
        <v>33</v>
      </c>
      <c r="C18" s="87"/>
      <c r="D18" s="87">
        <v>0</v>
      </c>
      <c r="E18" s="87"/>
      <c r="F18" s="88">
        <f t="shared" si="0"/>
        <v>0</v>
      </c>
      <c r="G18" s="89"/>
    </row>
    <row r="19" spans="1:7" ht="24.75" customHeight="1">
      <c r="A19" s="85" t="s">
        <v>34</v>
      </c>
      <c r="B19" s="90" t="s">
        <v>35</v>
      </c>
      <c r="C19" s="87">
        <v>456070</v>
      </c>
      <c r="D19" s="87">
        <v>261481</v>
      </c>
      <c r="E19" s="87">
        <v>275725</v>
      </c>
      <c r="F19" s="88">
        <f t="shared" si="0"/>
        <v>14244</v>
      </c>
      <c r="G19" s="89">
        <f t="shared" si="1"/>
        <v>5.447432126999674</v>
      </c>
    </row>
    <row r="20" spans="1:7" ht="24.75" customHeight="1">
      <c r="A20" s="85"/>
      <c r="B20" s="91" t="s">
        <v>36</v>
      </c>
      <c r="C20" s="87">
        <f>C14+C15+C16+C18+C19</f>
        <v>2295070</v>
      </c>
      <c r="D20" s="87">
        <f>D14+D15+D16+D18+D19</f>
        <v>1888981</v>
      </c>
      <c r="E20" s="87">
        <f>E14+E15+E16+E18+E19</f>
        <v>1635225</v>
      </c>
      <c r="F20" s="88">
        <f t="shared" si="0"/>
        <v>-253756</v>
      </c>
      <c r="G20" s="89">
        <f t="shared" si="1"/>
        <v>-13.433486096472114</v>
      </c>
    </row>
  </sheetData>
  <sheetProtection/>
  <mergeCells count="9">
    <mergeCell ref="B1:G1"/>
    <mergeCell ref="A2:G2"/>
    <mergeCell ref="A4:A5"/>
    <mergeCell ref="B4:B5"/>
    <mergeCell ref="C4:C5"/>
    <mergeCell ref="D4:D5"/>
    <mergeCell ref="E4:E5"/>
    <mergeCell ref="F4:F5"/>
    <mergeCell ref="G4:G5"/>
  </mergeCells>
  <conditionalFormatting sqref="G4">
    <cfRule type="cellIs" priority="1" dxfId="0" operator="equal" stopIfTrue="1">
      <formula>0</formula>
    </cfRule>
  </conditionalFormatting>
  <conditionalFormatting sqref="B4:B5">
    <cfRule type="cellIs" priority="2" dxfId="0" operator="equal" stopIfTrue="1">
      <formula>0</formula>
    </cfRule>
  </conditionalFormatting>
  <printOptions/>
  <pageMargins left="0.7513888888888889" right="0.5548611111111111"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173"/>
  <sheetViews>
    <sheetView zoomScaleSheetLayoutView="100" workbookViewId="0" topLeftCell="A35">
      <selection activeCell="D40" sqref="D40"/>
    </sheetView>
  </sheetViews>
  <sheetFormatPr defaultColWidth="9.00390625" defaultRowHeight="14.25"/>
  <cols>
    <col min="1" max="1" width="6.75390625" style="0" customWidth="1"/>
    <col min="2" max="2" width="43.625" style="0" customWidth="1"/>
    <col min="3" max="3" width="11.625" style="1" customWidth="1"/>
    <col min="4" max="4" width="10.75390625" style="49" customWidth="1"/>
    <col min="5" max="5" width="9.75390625" style="49" customWidth="1"/>
    <col min="6" max="6" width="8.875" style="0" customWidth="1"/>
  </cols>
  <sheetData>
    <row r="1" spans="1:3" ht="14.25">
      <c r="A1" s="50" t="s">
        <v>37</v>
      </c>
      <c r="B1" s="51"/>
      <c r="C1" s="49"/>
    </row>
    <row r="2" spans="1:6" ht="31.5" customHeight="1">
      <c r="A2" s="30" t="s">
        <v>38</v>
      </c>
      <c r="B2" s="30"/>
      <c r="C2" s="30"/>
      <c r="D2" s="30"/>
      <c r="E2" s="30"/>
      <c r="F2" s="30"/>
    </row>
    <row r="3" spans="1:6" ht="14.25">
      <c r="A3" s="52"/>
      <c r="B3" s="51"/>
      <c r="C3" s="53"/>
      <c r="D3" s="53"/>
      <c r="E3" s="53"/>
      <c r="F3" s="33" t="s">
        <v>39</v>
      </c>
    </row>
    <row r="4" spans="1:6" ht="36.75" customHeight="1">
      <c r="A4" s="54" t="s">
        <v>3</v>
      </c>
      <c r="B4" s="54" t="s">
        <v>40</v>
      </c>
      <c r="C4" s="55" t="s">
        <v>6</v>
      </c>
      <c r="D4" s="55" t="s">
        <v>5</v>
      </c>
      <c r="E4" s="55" t="s">
        <v>7</v>
      </c>
      <c r="F4" s="56" t="s">
        <v>8</v>
      </c>
    </row>
    <row r="5" spans="1:6" ht="14.25">
      <c r="A5" s="54" t="s">
        <v>9</v>
      </c>
      <c r="B5" s="57" t="s">
        <v>41</v>
      </c>
      <c r="C5" s="58">
        <v>0</v>
      </c>
      <c r="D5" s="58">
        <v>0</v>
      </c>
      <c r="E5" s="59">
        <f aca="true" t="shared" si="0" ref="E5:E45">D5-C5</f>
        <v>0</v>
      </c>
      <c r="F5" s="60"/>
    </row>
    <row r="6" spans="1:6" ht="14.25">
      <c r="A6" s="54"/>
      <c r="B6" s="57" t="s">
        <v>42</v>
      </c>
      <c r="C6" s="43">
        <v>0</v>
      </c>
      <c r="D6" s="43">
        <v>0</v>
      </c>
      <c r="E6" s="59">
        <f t="shared" si="0"/>
        <v>0</v>
      </c>
      <c r="F6" s="60"/>
    </row>
    <row r="7" spans="1:6" ht="14.25">
      <c r="A7" s="54"/>
      <c r="B7" s="57" t="s">
        <v>43</v>
      </c>
      <c r="C7" s="43">
        <v>0</v>
      </c>
      <c r="D7" s="43">
        <v>0</v>
      </c>
      <c r="E7" s="59">
        <f t="shared" si="0"/>
        <v>0</v>
      </c>
      <c r="F7" s="60"/>
    </row>
    <row r="8" spans="1:6" ht="14.25">
      <c r="A8" s="54" t="s">
        <v>11</v>
      </c>
      <c r="B8" s="57" t="s">
        <v>44</v>
      </c>
      <c r="C8" s="61">
        <v>1070</v>
      </c>
      <c r="D8" s="61">
        <f>D9+D10+D11</f>
        <v>1386</v>
      </c>
      <c r="E8" s="59">
        <f t="shared" si="0"/>
        <v>316</v>
      </c>
      <c r="F8" s="60">
        <f aca="true" t="shared" si="1" ref="F5:F45">(D8/C8-1)*100</f>
        <v>29.53271028037383</v>
      </c>
    </row>
    <row r="9" spans="1:6" ht="14.25">
      <c r="A9" s="54"/>
      <c r="B9" s="57" t="s">
        <v>45</v>
      </c>
      <c r="C9" s="61">
        <v>1070</v>
      </c>
      <c r="D9" s="61">
        <v>1386</v>
      </c>
      <c r="E9" s="59">
        <f t="shared" si="0"/>
        <v>316</v>
      </c>
      <c r="F9" s="60">
        <f t="shared" si="1"/>
        <v>29.53271028037383</v>
      </c>
    </row>
    <row r="10" spans="1:6" ht="14.25">
      <c r="A10" s="54"/>
      <c r="B10" s="57" t="s">
        <v>46</v>
      </c>
      <c r="C10" s="61">
        <v>0</v>
      </c>
      <c r="D10" s="61"/>
      <c r="E10" s="59">
        <f t="shared" si="0"/>
        <v>0</v>
      </c>
      <c r="F10" s="60"/>
    </row>
    <row r="11" spans="1:6" ht="14.25">
      <c r="A11" s="54"/>
      <c r="B11" s="57" t="s">
        <v>47</v>
      </c>
      <c r="C11" s="61">
        <v>0</v>
      </c>
      <c r="D11" s="61"/>
      <c r="E11" s="59">
        <f t="shared" si="0"/>
        <v>0</v>
      </c>
      <c r="F11" s="60"/>
    </row>
    <row r="12" spans="1:6" ht="14.25">
      <c r="A12" s="54" t="s">
        <v>13</v>
      </c>
      <c r="B12" s="57" t="s">
        <v>48</v>
      </c>
      <c r="C12" s="43">
        <v>1389982</v>
      </c>
      <c r="D12" s="43">
        <f>SUM(D13:D21)</f>
        <v>1144504</v>
      </c>
      <c r="E12" s="59">
        <f t="shared" si="0"/>
        <v>-245478</v>
      </c>
      <c r="F12" s="60">
        <f t="shared" si="1"/>
        <v>-17.660516467119713</v>
      </c>
    </row>
    <row r="13" spans="1:6" ht="14.25">
      <c r="A13" s="54"/>
      <c r="B13" s="57" t="s">
        <v>49</v>
      </c>
      <c r="C13" s="43">
        <v>1346029</v>
      </c>
      <c r="D13" s="43">
        <v>1099789</v>
      </c>
      <c r="E13" s="59">
        <f t="shared" si="0"/>
        <v>-246240</v>
      </c>
      <c r="F13" s="60">
        <f t="shared" si="1"/>
        <v>-18.293810906005735</v>
      </c>
    </row>
    <row r="14" spans="1:6" ht="14.25">
      <c r="A14" s="54"/>
      <c r="B14" s="57" t="s">
        <v>50</v>
      </c>
      <c r="C14" s="43">
        <v>0</v>
      </c>
      <c r="D14" s="43"/>
      <c r="E14" s="59">
        <f t="shared" si="0"/>
        <v>0</v>
      </c>
      <c r="F14" s="60"/>
    </row>
    <row r="15" spans="1:6" ht="14.25">
      <c r="A15" s="54"/>
      <c r="B15" s="57" t="s">
        <v>51</v>
      </c>
      <c r="C15" s="43">
        <v>0</v>
      </c>
      <c r="D15" s="43"/>
      <c r="E15" s="59">
        <f t="shared" si="0"/>
        <v>0</v>
      </c>
      <c r="F15" s="60"/>
    </row>
    <row r="16" spans="1:6" ht="14.25">
      <c r="A16" s="54"/>
      <c r="B16" s="57" t="s">
        <v>52</v>
      </c>
      <c r="C16" s="43">
        <v>14639</v>
      </c>
      <c r="D16" s="43">
        <v>15401</v>
      </c>
      <c r="E16" s="59">
        <f t="shared" si="0"/>
        <v>762</v>
      </c>
      <c r="F16" s="60">
        <f t="shared" si="1"/>
        <v>5.205273584261216</v>
      </c>
    </row>
    <row r="17" spans="1:6" ht="14.25">
      <c r="A17" s="54"/>
      <c r="B17" s="57" t="s">
        <v>53</v>
      </c>
      <c r="C17" s="43">
        <v>2314</v>
      </c>
      <c r="D17" s="43">
        <v>2314</v>
      </c>
      <c r="E17" s="59">
        <f t="shared" si="0"/>
        <v>0</v>
      </c>
      <c r="F17" s="60">
        <f t="shared" si="1"/>
        <v>0</v>
      </c>
    </row>
    <row r="18" spans="1:6" ht="14.25">
      <c r="A18" s="54"/>
      <c r="B18" s="57" t="s">
        <v>54</v>
      </c>
      <c r="C18" s="43">
        <v>0</v>
      </c>
      <c r="D18" s="43"/>
      <c r="E18" s="59">
        <f t="shared" si="0"/>
        <v>0</v>
      </c>
      <c r="F18" s="60"/>
    </row>
    <row r="19" spans="1:6" ht="14.25">
      <c r="A19" s="54"/>
      <c r="B19" s="57" t="s">
        <v>55</v>
      </c>
      <c r="C19" s="43">
        <v>27000</v>
      </c>
      <c r="D19" s="43">
        <v>27000</v>
      </c>
      <c r="E19" s="59">
        <f t="shared" si="0"/>
        <v>0</v>
      </c>
      <c r="F19" s="60">
        <f t="shared" si="1"/>
        <v>0</v>
      </c>
    </row>
    <row r="20" spans="1:6" ht="14.25">
      <c r="A20" s="54"/>
      <c r="B20" s="57" t="s">
        <v>56</v>
      </c>
      <c r="C20" s="43">
        <v>0</v>
      </c>
      <c r="D20" s="43"/>
      <c r="E20" s="59">
        <f t="shared" si="0"/>
        <v>0</v>
      </c>
      <c r="F20" s="60"/>
    </row>
    <row r="21" spans="1:6" ht="14.25">
      <c r="A21" s="54"/>
      <c r="B21" s="57" t="s">
        <v>57</v>
      </c>
      <c r="C21" s="43">
        <v>0</v>
      </c>
      <c r="D21" s="43"/>
      <c r="E21" s="59">
        <f t="shared" si="0"/>
        <v>0</v>
      </c>
      <c r="F21" s="60"/>
    </row>
    <row r="22" spans="1:6" ht="14.25">
      <c r="A22" s="54" t="s">
        <v>15</v>
      </c>
      <c r="B22" s="57" t="s">
        <v>58</v>
      </c>
      <c r="C22" s="61">
        <v>20</v>
      </c>
      <c r="D22" s="61">
        <f>D23+D24</f>
        <v>20</v>
      </c>
      <c r="E22" s="59">
        <f t="shared" si="0"/>
        <v>0</v>
      </c>
      <c r="F22" s="60">
        <f t="shared" si="1"/>
        <v>0</v>
      </c>
    </row>
    <row r="23" spans="1:6" ht="14.25">
      <c r="A23" s="54"/>
      <c r="B23" s="57" t="s">
        <v>59</v>
      </c>
      <c r="C23" s="61">
        <v>20</v>
      </c>
      <c r="D23" s="61">
        <v>20</v>
      </c>
      <c r="E23" s="59">
        <f t="shared" si="0"/>
        <v>0</v>
      </c>
      <c r="F23" s="60">
        <f t="shared" si="1"/>
        <v>0</v>
      </c>
    </row>
    <row r="24" spans="1:6" ht="14.25">
      <c r="A24" s="54"/>
      <c r="B24" s="57" t="s">
        <v>60</v>
      </c>
      <c r="C24" s="61">
        <v>0</v>
      </c>
      <c r="D24" s="61">
        <v>0</v>
      </c>
      <c r="E24" s="59">
        <f t="shared" si="0"/>
        <v>0</v>
      </c>
      <c r="F24" s="60"/>
    </row>
    <row r="25" spans="1:6" ht="14.25">
      <c r="A25" s="54" t="s">
        <v>17</v>
      </c>
      <c r="B25" s="57" t="s">
        <v>61</v>
      </c>
      <c r="C25" s="61">
        <v>0</v>
      </c>
      <c r="D25" s="61">
        <f>D26+D27</f>
        <v>0</v>
      </c>
      <c r="E25" s="59">
        <f t="shared" si="0"/>
        <v>0</v>
      </c>
      <c r="F25" s="60"/>
    </row>
    <row r="26" spans="1:6" ht="14.25">
      <c r="A26" s="54"/>
      <c r="B26" s="57" t="s">
        <v>62</v>
      </c>
      <c r="C26" s="61">
        <v>0</v>
      </c>
      <c r="D26" s="61"/>
      <c r="E26" s="59">
        <f t="shared" si="0"/>
        <v>0</v>
      </c>
      <c r="F26" s="60"/>
    </row>
    <row r="27" spans="1:6" ht="14.25">
      <c r="A27" s="54"/>
      <c r="B27" s="57" t="s">
        <v>63</v>
      </c>
      <c r="C27" s="61">
        <v>0</v>
      </c>
      <c r="D27" s="61"/>
      <c r="E27" s="59">
        <f t="shared" si="0"/>
        <v>0</v>
      </c>
      <c r="F27" s="60"/>
    </row>
    <row r="28" spans="1:6" ht="14.25">
      <c r="A28" s="54" t="s">
        <v>19</v>
      </c>
      <c r="B28" s="57" t="s">
        <v>64</v>
      </c>
      <c r="C28" s="43">
        <v>164410</v>
      </c>
      <c r="D28" s="43">
        <f>D29+D33+D34</f>
        <v>392522</v>
      </c>
      <c r="E28" s="59">
        <f t="shared" si="0"/>
        <v>228112</v>
      </c>
      <c r="F28" s="60">
        <f t="shared" si="1"/>
        <v>138.7458183808771</v>
      </c>
    </row>
    <row r="29" spans="1:6" ht="14.25">
      <c r="A29" s="54"/>
      <c r="B29" s="57" t="s">
        <v>65</v>
      </c>
      <c r="C29" s="43">
        <v>162023</v>
      </c>
      <c r="D29" s="43">
        <f>D30+D31</f>
        <v>389261</v>
      </c>
      <c r="E29" s="59">
        <f t="shared" si="0"/>
        <v>227238</v>
      </c>
      <c r="F29" s="60">
        <f t="shared" si="1"/>
        <v>140.25045826827056</v>
      </c>
    </row>
    <row r="30" spans="1:6" ht="14.25">
      <c r="A30" s="54"/>
      <c r="B30" s="57" t="s">
        <v>66</v>
      </c>
      <c r="C30" s="43">
        <v>29023</v>
      </c>
      <c r="D30" s="43">
        <v>58261</v>
      </c>
      <c r="E30" s="59">
        <f t="shared" si="0"/>
        <v>29238</v>
      </c>
      <c r="F30" s="60">
        <f t="shared" si="1"/>
        <v>100.74079178582505</v>
      </c>
    </row>
    <row r="31" spans="1:6" ht="14.25">
      <c r="A31" s="54"/>
      <c r="B31" s="57" t="s">
        <v>67</v>
      </c>
      <c r="C31" s="43">
        <v>133000</v>
      </c>
      <c r="D31" s="43">
        <v>331000</v>
      </c>
      <c r="E31" s="59">
        <f t="shared" si="0"/>
        <v>198000</v>
      </c>
      <c r="F31" s="60">
        <f t="shared" si="1"/>
        <v>148.8721804511278</v>
      </c>
    </row>
    <row r="32" spans="1:6" ht="14.25">
      <c r="A32" s="54"/>
      <c r="B32" s="57" t="s">
        <v>68</v>
      </c>
      <c r="C32" s="43">
        <v>0</v>
      </c>
      <c r="D32" s="43"/>
      <c r="E32" s="59">
        <f t="shared" si="0"/>
        <v>0</v>
      </c>
      <c r="F32" s="60"/>
    </row>
    <row r="33" spans="1:6" ht="14.25">
      <c r="A33" s="54"/>
      <c r="B33" s="57" t="s">
        <v>69</v>
      </c>
      <c r="C33" s="43">
        <v>110</v>
      </c>
      <c r="D33" s="43">
        <v>110</v>
      </c>
      <c r="E33" s="59">
        <f t="shared" si="0"/>
        <v>0</v>
      </c>
      <c r="F33" s="60">
        <f t="shared" si="1"/>
        <v>0</v>
      </c>
    </row>
    <row r="34" spans="1:6" ht="14.25">
      <c r="A34" s="54"/>
      <c r="B34" s="57" t="s">
        <v>70</v>
      </c>
      <c r="C34" s="43">
        <v>2277</v>
      </c>
      <c r="D34" s="43">
        <v>3151</v>
      </c>
      <c r="E34" s="59">
        <f t="shared" si="0"/>
        <v>874</v>
      </c>
      <c r="F34" s="60">
        <f t="shared" si="1"/>
        <v>38.38383838383839</v>
      </c>
    </row>
    <row r="35" spans="1:6" ht="14.25">
      <c r="A35" s="54" t="s">
        <v>21</v>
      </c>
      <c r="B35" s="57" t="s">
        <v>71</v>
      </c>
      <c r="C35" s="43">
        <v>23690</v>
      </c>
      <c r="D35" s="43">
        <v>27588</v>
      </c>
      <c r="E35" s="59">
        <f t="shared" si="0"/>
        <v>3898</v>
      </c>
      <c r="F35" s="60">
        <f t="shared" si="1"/>
        <v>16.454200084423796</v>
      </c>
    </row>
    <row r="36" spans="1:6" ht="14.25">
      <c r="A36" s="54" t="s">
        <v>23</v>
      </c>
      <c r="B36" s="62" t="s">
        <v>72</v>
      </c>
      <c r="C36" s="43">
        <v>3</v>
      </c>
      <c r="D36" s="43">
        <v>4</v>
      </c>
      <c r="E36" s="59">
        <f t="shared" si="0"/>
        <v>1</v>
      </c>
      <c r="F36" s="60">
        <f t="shared" si="1"/>
        <v>33.33333333333333</v>
      </c>
    </row>
    <row r="37" spans="1:6" ht="14.25">
      <c r="A37" s="54" t="s">
        <v>26</v>
      </c>
      <c r="B37" s="57" t="s">
        <v>73</v>
      </c>
      <c r="C37" s="43">
        <v>0</v>
      </c>
      <c r="D37" s="43">
        <v>0</v>
      </c>
      <c r="E37" s="59">
        <f t="shared" si="0"/>
        <v>0</v>
      </c>
      <c r="F37" s="60"/>
    </row>
    <row r="38" spans="1:6" ht="14.25">
      <c r="A38" s="54"/>
      <c r="B38" s="57" t="s">
        <v>74</v>
      </c>
      <c r="C38" s="43">
        <v>0</v>
      </c>
      <c r="D38" s="43">
        <v>0</v>
      </c>
      <c r="E38" s="59">
        <f t="shared" si="0"/>
        <v>0</v>
      </c>
      <c r="F38" s="60"/>
    </row>
    <row r="39" spans="1:6" ht="14.25">
      <c r="A39" s="54"/>
      <c r="B39" s="57" t="s">
        <v>75</v>
      </c>
      <c r="C39" s="43">
        <v>0</v>
      </c>
      <c r="D39" s="43">
        <v>0</v>
      </c>
      <c r="E39" s="59">
        <f t="shared" si="0"/>
        <v>0</v>
      </c>
      <c r="F39" s="60"/>
    </row>
    <row r="40" spans="1:6" ht="14.25">
      <c r="A40" s="54"/>
      <c r="B40" s="57" t="s">
        <v>76</v>
      </c>
      <c r="C40" s="61">
        <f>C5+C8+C12+C22+C25+C28+C35+C37+C36</f>
        <v>1579175</v>
      </c>
      <c r="D40" s="61">
        <f>D5+D8+D12+D22+D25+D28+D35+D37+D36</f>
        <v>1566024</v>
      </c>
      <c r="E40" s="59">
        <f t="shared" si="0"/>
        <v>-13151</v>
      </c>
      <c r="F40" s="60">
        <f t="shared" si="1"/>
        <v>-0.8327766080390098</v>
      </c>
    </row>
    <row r="41" spans="1:6" ht="14.25">
      <c r="A41" s="63" t="s">
        <v>28</v>
      </c>
      <c r="B41" s="64" t="s">
        <v>77</v>
      </c>
      <c r="C41" s="61">
        <v>1000</v>
      </c>
      <c r="D41" s="61">
        <v>1000</v>
      </c>
      <c r="E41" s="59">
        <f t="shared" si="0"/>
        <v>0</v>
      </c>
      <c r="F41" s="60">
        <f t="shared" si="1"/>
        <v>0</v>
      </c>
    </row>
    <row r="42" spans="1:6" ht="14.25">
      <c r="A42" s="65" t="s">
        <v>30</v>
      </c>
      <c r="B42" s="64" t="s">
        <v>78</v>
      </c>
      <c r="C42" s="61">
        <v>0</v>
      </c>
      <c r="D42" s="61">
        <v>0</v>
      </c>
      <c r="E42" s="59">
        <f t="shared" si="0"/>
        <v>0</v>
      </c>
      <c r="F42" s="60"/>
    </row>
    <row r="43" spans="1:6" ht="14.25">
      <c r="A43" s="65" t="s">
        <v>32</v>
      </c>
      <c r="B43" s="64" t="s">
        <v>79</v>
      </c>
      <c r="C43" s="61">
        <v>42500</v>
      </c>
      <c r="D43" s="61">
        <v>42500</v>
      </c>
      <c r="E43" s="59">
        <f t="shared" si="0"/>
        <v>0</v>
      </c>
      <c r="F43" s="60">
        <f t="shared" si="1"/>
        <v>0</v>
      </c>
    </row>
    <row r="44" spans="1:6" ht="14.25">
      <c r="A44" s="65" t="s">
        <v>34</v>
      </c>
      <c r="B44" s="64" t="s">
        <v>80</v>
      </c>
      <c r="C44" s="61">
        <v>266306</v>
      </c>
      <c r="D44" s="61">
        <v>25701</v>
      </c>
      <c r="E44" s="59">
        <f t="shared" si="0"/>
        <v>-240605</v>
      </c>
      <c r="F44" s="60">
        <f t="shared" si="1"/>
        <v>-90.34907212004236</v>
      </c>
    </row>
    <row r="45" spans="1:6" ht="14.25">
      <c r="A45" s="66"/>
      <c r="B45" s="67" t="s">
        <v>81</v>
      </c>
      <c r="C45" s="61">
        <f>C40+C41+C42+C43+C44</f>
        <v>1888981</v>
      </c>
      <c r="D45" s="61">
        <f>D40+D41+D42+D43+D44</f>
        <v>1635225</v>
      </c>
      <c r="E45" s="59">
        <f t="shared" si="0"/>
        <v>-253756</v>
      </c>
      <c r="F45" s="60">
        <f t="shared" si="1"/>
        <v>-13.433486096472114</v>
      </c>
    </row>
    <row r="173" spans="1:6" s="1" customFormat="1" ht="14.25">
      <c r="A173"/>
      <c r="B173"/>
      <c r="D173" s="49"/>
      <c r="E173" s="49"/>
      <c r="F173"/>
    </row>
  </sheetData>
  <sheetProtection/>
  <mergeCells count="1">
    <mergeCell ref="A2:F2"/>
  </mergeCells>
  <printOptions/>
  <pageMargins left="0.7513888888888889" right="0.7513888888888889" top="0.60625" bottom="0.8027777777777778" header="0.5" footer="0.5"/>
  <pageSetup fitToHeight="0" fitToWidth="1" horizontalDpi="600" verticalDpi="600" orientation="portrait" paperSize="9" scale="88"/>
</worksheet>
</file>

<file path=xl/worksheets/sheet3.xml><?xml version="1.0" encoding="utf-8"?>
<worksheet xmlns="http://schemas.openxmlformats.org/spreadsheetml/2006/main" xmlns:r="http://schemas.openxmlformats.org/officeDocument/2006/relationships">
  <sheetPr>
    <pageSetUpPr fitToPage="1"/>
  </sheetPr>
  <dimension ref="A1:G267"/>
  <sheetViews>
    <sheetView zoomScaleSheetLayoutView="100" workbookViewId="0" topLeftCell="A229">
      <selection activeCell="T241" sqref="T241"/>
    </sheetView>
  </sheetViews>
  <sheetFormatPr defaultColWidth="9.00390625" defaultRowHeight="14.25"/>
  <cols>
    <col min="1" max="1" width="8.875" style="25" customWidth="1"/>
    <col min="2" max="2" width="9.00390625" style="26" hidden="1" customWidth="1"/>
    <col min="3" max="3" width="49.00390625" style="26" customWidth="1"/>
    <col min="4" max="4" width="11.625" style="26" customWidth="1"/>
    <col min="5" max="5" width="12.625" style="26" customWidth="1"/>
    <col min="6" max="6" width="10.00390625" style="26" customWidth="1"/>
    <col min="7" max="7" width="9.375" style="27" customWidth="1"/>
  </cols>
  <sheetData>
    <row r="1" spans="1:2" ht="14.25">
      <c r="A1" s="28" t="s">
        <v>82</v>
      </c>
      <c r="B1" s="29"/>
    </row>
    <row r="2" spans="1:7" ht="33" customHeight="1">
      <c r="A2" s="30" t="s">
        <v>83</v>
      </c>
      <c r="B2" s="30"/>
      <c r="C2" s="30"/>
      <c r="D2" s="30"/>
      <c r="E2" s="30"/>
      <c r="F2" s="30"/>
      <c r="G2" s="30"/>
    </row>
    <row r="3" spans="1:7" ht="20.25">
      <c r="A3" s="31"/>
      <c r="B3" s="32"/>
      <c r="C3" s="32"/>
      <c r="D3" s="32"/>
      <c r="E3" s="31"/>
      <c r="F3" s="31"/>
      <c r="G3" s="33" t="s">
        <v>2</v>
      </c>
    </row>
    <row r="4" spans="1:7" s="24" customFormat="1" ht="24.75" customHeight="1">
      <c r="A4" s="34" t="s">
        <v>3</v>
      </c>
      <c r="B4" s="35" t="s">
        <v>84</v>
      </c>
      <c r="C4" s="36" t="s">
        <v>40</v>
      </c>
      <c r="D4" s="37" t="s">
        <v>6</v>
      </c>
      <c r="E4" s="37" t="s">
        <v>5</v>
      </c>
      <c r="F4" s="38" t="s">
        <v>7</v>
      </c>
      <c r="G4" s="39" t="s">
        <v>8</v>
      </c>
    </row>
    <row r="5" spans="1:7" ht="14.25">
      <c r="A5" s="40"/>
      <c r="B5" s="41"/>
      <c r="C5" s="42" t="s">
        <v>85</v>
      </c>
      <c r="D5" s="43">
        <f>D6+D14+D30+D42+D53+D111+D135+D178+D183+D186+D213+D230+D247</f>
        <v>1449752</v>
      </c>
      <c r="E5" s="43">
        <f>E6+E14+E30+E42+E53+E111+E135+E178+E183+E186+E213+E230+E247</f>
        <v>1361511</v>
      </c>
      <c r="F5" s="44">
        <f>E5-D5</f>
        <v>-88241</v>
      </c>
      <c r="G5" s="45">
        <f>(E5/D5-1)*100</f>
        <v>-6.08662723003659</v>
      </c>
    </row>
    <row r="6" spans="1:7" ht="14.25">
      <c r="A6" s="46" t="s">
        <v>9</v>
      </c>
      <c r="B6" s="41">
        <v>206</v>
      </c>
      <c r="C6" s="42" t="s">
        <v>86</v>
      </c>
      <c r="D6" s="43">
        <v>0</v>
      </c>
      <c r="E6" s="43">
        <v>0</v>
      </c>
      <c r="F6" s="44">
        <f aca="true" t="shared" si="0" ref="F6:F69">E6-D6</f>
        <v>0</v>
      </c>
      <c r="G6" s="45"/>
    </row>
    <row r="7" spans="1:7" ht="14.25">
      <c r="A7" s="40"/>
      <c r="B7" s="41">
        <v>20610</v>
      </c>
      <c r="C7" s="42" t="s">
        <v>87</v>
      </c>
      <c r="D7" s="43">
        <v>0</v>
      </c>
      <c r="E7" s="43">
        <v>0</v>
      </c>
      <c r="F7" s="44">
        <f t="shared" si="0"/>
        <v>0</v>
      </c>
      <c r="G7" s="45"/>
    </row>
    <row r="8" spans="1:7" ht="14.25">
      <c r="A8" s="40"/>
      <c r="B8" s="41">
        <v>2061001</v>
      </c>
      <c r="C8" s="42" t="s">
        <v>88</v>
      </c>
      <c r="D8" s="43">
        <v>0</v>
      </c>
      <c r="E8" s="43">
        <v>0</v>
      </c>
      <c r="F8" s="44">
        <f t="shared" si="0"/>
        <v>0</v>
      </c>
      <c r="G8" s="45"/>
    </row>
    <row r="9" spans="1:7" ht="14.25">
      <c r="A9" s="40"/>
      <c r="B9" s="41">
        <v>2061002</v>
      </c>
      <c r="C9" s="42" t="s">
        <v>89</v>
      </c>
      <c r="D9" s="43">
        <v>0</v>
      </c>
      <c r="E9" s="43">
        <v>0</v>
      </c>
      <c r="F9" s="44">
        <f t="shared" si="0"/>
        <v>0</v>
      </c>
      <c r="G9" s="45"/>
    </row>
    <row r="10" spans="1:7" ht="14.25">
      <c r="A10" s="40"/>
      <c r="B10" s="41">
        <v>2061003</v>
      </c>
      <c r="C10" s="42" t="s">
        <v>90</v>
      </c>
      <c r="D10" s="43">
        <v>0</v>
      </c>
      <c r="E10" s="43">
        <v>0</v>
      </c>
      <c r="F10" s="44">
        <f t="shared" si="0"/>
        <v>0</v>
      </c>
      <c r="G10" s="45"/>
    </row>
    <row r="11" spans="1:7" ht="14.25">
      <c r="A11" s="40"/>
      <c r="B11" s="41">
        <v>2061004</v>
      </c>
      <c r="C11" s="42" t="s">
        <v>91</v>
      </c>
      <c r="D11" s="43">
        <v>0</v>
      </c>
      <c r="E11" s="43">
        <v>0</v>
      </c>
      <c r="F11" s="44">
        <f t="shared" si="0"/>
        <v>0</v>
      </c>
      <c r="G11" s="45"/>
    </row>
    <row r="12" spans="1:7" ht="14.25">
      <c r="A12" s="40"/>
      <c r="B12" s="41">
        <v>2061005</v>
      </c>
      <c r="C12" s="42" t="s">
        <v>92</v>
      </c>
      <c r="D12" s="43">
        <v>0</v>
      </c>
      <c r="E12" s="43">
        <v>0</v>
      </c>
      <c r="F12" s="44">
        <f t="shared" si="0"/>
        <v>0</v>
      </c>
      <c r="G12" s="45"/>
    </row>
    <row r="13" spans="1:7" ht="14.25">
      <c r="A13" s="40"/>
      <c r="B13" s="41">
        <v>2061099</v>
      </c>
      <c r="C13" s="42" t="s">
        <v>93</v>
      </c>
      <c r="D13" s="43">
        <v>0</v>
      </c>
      <c r="E13" s="43">
        <v>0</v>
      </c>
      <c r="F13" s="44">
        <f t="shared" si="0"/>
        <v>0</v>
      </c>
      <c r="G13" s="45"/>
    </row>
    <row r="14" spans="1:7" ht="14.25">
      <c r="A14" s="46" t="s">
        <v>11</v>
      </c>
      <c r="B14" s="41">
        <v>207</v>
      </c>
      <c r="C14" s="42" t="s">
        <v>41</v>
      </c>
      <c r="D14" s="43">
        <v>0</v>
      </c>
      <c r="E14" s="43">
        <v>0</v>
      </c>
      <c r="F14" s="44">
        <f t="shared" si="0"/>
        <v>0</v>
      </c>
      <c r="G14" s="45"/>
    </row>
    <row r="15" spans="1:7" ht="14.25">
      <c r="A15" s="40"/>
      <c r="B15" s="41">
        <v>20707</v>
      </c>
      <c r="C15" s="42" t="s">
        <v>42</v>
      </c>
      <c r="D15" s="43">
        <v>0</v>
      </c>
      <c r="E15" s="43">
        <v>0</v>
      </c>
      <c r="F15" s="44">
        <f t="shared" si="0"/>
        <v>0</v>
      </c>
      <c r="G15" s="45"/>
    </row>
    <row r="16" spans="1:7" ht="14.25">
      <c r="A16" s="40"/>
      <c r="B16" s="41">
        <v>2070701</v>
      </c>
      <c r="C16" s="42" t="s">
        <v>94</v>
      </c>
      <c r="D16" s="43">
        <v>0</v>
      </c>
      <c r="E16" s="43">
        <v>0</v>
      </c>
      <c r="F16" s="44">
        <f t="shared" si="0"/>
        <v>0</v>
      </c>
      <c r="G16" s="45"/>
    </row>
    <row r="17" spans="1:7" ht="14.25">
      <c r="A17" s="40"/>
      <c r="B17" s="41">
        <v>2070702</v>
      </c>
      <c r="C17" s="42" t="s">
        <v>95</v>
      </c>
      <c r="D17" s="43">
        <v>0</v>
      </c>
      <c r="E17" s="43">
        <v>0</v>
      </c>
      <c r="F17" s="44">
        <f t="shared" si="0"/>
        <v>0</v>
      </c>
      <c r="G17" s="45"/>
    </row>
    <row r="18" spans="1:7" ht="14.25">
      <c r="A18" s="40"/>
      <c r="B18" s="41">
        <v>2070703</v>
      </c>
      <c r="C18" s="42" t="s">
        <v>96</v>
      </c>
      <c r="D18" s="43">
        <v>0</v>
      </c>
      <c r="E18" s="43">
        <v>0</v>
      </c>
      <c r="F18" s="44">
        <f t="shared" si="0"/>
        <v>0</v>
      </c>
      <c r="G18" s="45"/>
    </row>
    <row r="19" spans="1:7" ht="14.25">
      <c r="A19" s="40"/>
      <c r="B19" s="41">
        <v>2070704</v>
      </c>
      <c r="C19" s="42" t="s">
        <v>97</v>
      </c>
      <c r="D19" s="43">
        <v>0</v>
      </c>
      <c r="E19" s="43">
        <v>0</v>
      </c>
      <c r="F19" s="44">
        <f t="shared" si="0"/>
        <v>0</v>
      </c>
      <c r="G19" s="45"/>
    </row>
    <row r="20" spans="1:7" ht="14.25">
      <c r="A20" s="40"/>
      <c r="B20" s="41">
        <v>2070799</v>
      </c>
      <c r="C20" s="42" t="s">
        <v>98</v>
      </c>
      <c r="D20" s="43">
        <v>0</v>
      </c>
      <c r="E20" s="43">
        <v>0</v>
      </c>
      <c r="F20" s="44">
        <f t="shared" si="0"/>
        <v>0</v>
      </c>
      <c r="G20" s="45"/>
    </row>
    <row r="21" spans="1:7" ht="14.25">
      <c r="A21" s="40"/>
      <c r="B21" s="41">
        <v>20709</v>
      </c>
      <c r="C21" s="42" t="s">
        <v>43</v>
      </c>
      <c r="D21" s="43">
        <v>0</v>
      </c>
      <c r="E21" s="43">
        <v>0</v>
      </c>
      <c r="F21" s="44">
        <f t="shared" si="0"/>
        <v>0</v>
      </c>
      <c r="G21" s="45"/>
    </row>
    <row r="22" spans="1:7" ht="14.25">
      <c r="A22" s="40"/>
      <c r="B22" s="41">
        <v>2070901</v>
      </c>
      <c r="C22" s="42" t="s">
        <v>99</v>
      </c>
      <c r="D22" s="43">
        <v>0</v>
      </c>
      <c r="E22" s="43">
        <v>0</v>
      </c>
      <c r="F22" s="44">
        <f t="shared" si="0"/>
        <v>0</v>
      </c>
      <c r="G22" s="45"/>
    </row>
    <row r="23" spans="1:7" ht="14.25">
      <c r="A23" s="40"/>
      <c r="B23" s="41">
        <v>2070902</v>
      </c>
      <c r="C23" s="42" t="s">
        <v>100</v>
      </c>
      <c r="D23" s="43">
        <v>0</v>
      </c>
      <c r="E23" s="43">
        <v>0</v>
      </c>
      <c r="F23" s="44">
        <f t="shared" si="0"/>
        <v>0</v>
      </c>
      <c r="G23" s="45"/>
    </row>
    <row r="24" spans="1:7" ht="14.25">
      <c r="A24" s="40"/>
      <c r="B24" s="41">
        <v>2070903</v>
      </c>
      <c r="C24" s="42" t="s">
        <v>101</v>
      </c>
      <c r="D24" s="43">
        <v>0</v>
      </c>
      <c r="E24" s="43">
        <v>0</v>
      </c>
      <c r="F24" s="44">
        <f t="shared" si="0"/>
        <v>0</v>
      </c>
      <c r="G24" s="45"/>
    </row>
    <row r="25" spans="1:7" ht="14.25">
      <c r="A25" s="40"/>
      <c r="B25" s="41">
        <v>2070904</v>
      </c>
      <c r="C25" s="42" t="s">
        <v>102</v>
      </c>
      <c r="D25" s="43">
        <v>0</v>
      </c>
      <c r="E25" s="43">
        <v>0</v>
      </c>
      <c r="F25" s="44">
        <f t="shared" si="0"/>
        <v>0</v>
      </c>
      <c r="G25" s="45"/>
    </row>
    <row r="26" spans="1:7" ht="14.25">
      <c r="A26" s="40"/>
      <c r="B26" s="41">
        <v>2070999</v>
      </c>
      <c r="C26" s="42" t="s">
        <v>103</v>
      </c>
      <c r="D26" s="43">
        <v>0</v>
      </c>
      <c r="E26" s="43">
        <v>0</v>
      </c>
      <c r="F26" s="44">
        <f t="shared" si="0"/>
        <v>0</v>
      </c>
      <c r="G26" s="45"/>
    </row>
    <row r="27" spans="1:7" ht="14.25">
      <c r="A27" s="40"/>
      <c r="B27" s="41">
        <v>20710</v>
      </c>
      <c r="C27" s="42" t="s">
        <v>104</v>
      </c>
      <c r="D27" s="43">
        <v>0</v>
      </c>
      <c r="E27" s="43">
        <v>0</v>
      </c>
      <c r="F27" s="44">
        <f t="shared" si="0"/>
        <v>0</v>
      </c>
      <c r="G27" s="45"/>
    </row>
    <row r="28" spans="1:7" ht="14.25">
      <c r="A28" s="40"/>
      <c r="B28" s="41">
        <v>2071001</v>
      </c>
      <c r="C28" s="42" t="s">
        <v>105</v>
      </c>
      <c r="D28" s="43">
        <v>0</v>
      </c>
      <c r="E28" s="43">
        <v>0</v>
      </c>
      <c r="F28" s="44">
        <f t="shared" si="0"/>
        <v>0</v>
      </c>
      <c r="G28" s="45"/>
    </row>
    <row r="29" spans="1:7" ht="14.25">
      <c r="A29" s="40"/>
      <c r="B29" s="41">
        <v>2071099</v>
      </c>
      <c r="C29" s="42" t="s">
        <v>106</v>
      </c>
      <c r="D29" s="43">
        <v>0</v>
      </c>
      <c r="E29" s="43">
        <v>0</v>
      </c>
      <c r="F29" s="44">
        <f t="shared" si="0"/>
        <v>0</v>
      </c>
      <c r="G29" s="45"/>
    </row>
    <row r="30" spans="1:7" ht="14.25">
      <c r="A30" s="46" t="s">
        <v>13</v>
      </c>
      <c r="B30" s="41">
        <v>208</v>
      </c>
      <c r="C30" s="42" t="s">
        <v>44</v>
      </c>
      <c r="D30" s="43">
        <v>1070</v>
      </c>
      <c r="E30" s="43">
        <v>1386</v>
      </c>
      <c r="F30" s="44">
        <f t="shared" si="0"/>
        <v>316</v>
      </c>
      <c r="G30" s="45">
        <f>(E30/D30-1)*100</f>
        <v>29.53271028037383</v>
      </c>
    </row>
    <row r="31" spans="1:7" ht="14.25">
      <c r="A31" s="40"/>
      <c r="B31" s="41">
        <v>20822</v>
      </c>
      <c r="C31" s="42" t="s">
        <v>45</v>
      </c>
      <c r="D31" s="43">
        <v>1070</v>
      </c>
      <c r="E31" s="43">
        <v>1386</v>
      </c>
      <c r="F31" s="44">
        <f t="shared" si="0"/>
        <v>316</v>
      </c>
      <c r="G31" s="45">
        <f>(E31/D31-1)*100</f>
        <v>29.53271028037383</v>
      </c>
    </row>
    <row r="32" spans="1:7" ht="14.25">
      <c r="A32" s="40"/>
      <c r="B32" s="41">
        <v>2082201</v>
      </c>
      <c r="C32" s="42" t="s">
        <v>107</v>
      </c>
      <c r="D32" s="43">
        <v>560</v>
      </c>
      <c r="E32" s="43">
        <v>547</v>
      </c>
      <c r="F32" s="44">
        <f t="shared" si="0"/>
        <v>-13</v>
      </c>
      <c r="G32" s="45">
        <f>(E32/D32-1)*100</f>
        <v>-2.3214285714285743</v>
      </c>
    </row>
    <row r="33" spans="1:7" ht="14.25">
      <c r="A33" s="40"/>
      <c r="B33" s="41">
        <v>2082202</v>
      </c>
      <c r="C33" s="42" t="s">
        <v>108</v>
      </c>
      <c r="D33" s="43">
        <v>510</v>
      </c>
      <c r="E33" s="43">
        <v>839</v>
      </c>
      <c r="F33" s="44">
        <f t="shared" si="0"/>
        <v>329</v>
      </c>
      <c r="G33" s="45">
        <f>(E33/D33-1)*100</f>
        <v>64.50980392156862</v>
      </c>
    </row>
    <row r="34" spans="1:7" ht="14.25">
      <c r="A34" s="40"/>
      <c r="B34" s="41">
        <v>2082299</v>
      </c>
      <c r="C34" s="42" t="s">
        <v>109</v>
      </c>
      <c r="D34" s="43">
        <v>0</v>
      </c>
      <c r="E34" s="43">
        <v>0</v>
      </c>
      <c r="F34" s="44">
        <f t="shared" si="0"/>
        <v>0</v>
      </c>
      <c r="G34" s="45"/>
    </row>
    <row r="35" spans="1:7" ht="14.25">
      <c r="A35" s="40"/>
      <c r="B35" s="41">
        <v>20823</v>
      </c>
      <c r="C35" s="42" t="s">
        <v>46</v>
      </c>
      <c r="D35" s="43">
        <v>0</v>
      </c>
      <c r="E35" s="43">
        <v>0</v>
      </c>
      <c r="F35" s="44">
        <f t="shared" si="0"/>
        <v>0</v>
      </c>
      <c r="G35" s="45"/>
    </row>
    <row r="36" spans="1:7" ht="14.25">
      <c r="A36" s="40"/>
      <c r="B36" s="41">
        <v>2082301</v>
      </c>
      <c r="C36" s="42" t="s">
        <v>107</v>
      </c>
      <c r="D36" s="43">
        <v>0</v>
      </c>
      <c r="E36" s="43">
        <v>0</v>
      </c>
      <c r="F36" s="44">
        <f t="shared" si="0"/>
        <v>0</v>
      </c>
      <c r="G36" s="45"/>
    </row>
    <row r="37" spans="1:7" ht="14.25">
      <c r="A37" s="40"/>
      <c r="B37" s="41">
        <v>2082302</v>
      </c>
      <c r="C37" s="42" t="s">
        <v>108</v>
      </c>
      <c r="D37" s="43">
        <v>0</v>
      </c>
      <c r="E37" s="43">
        <v>0</v>
      </c>
      <c r="F37" s="44">
        <f t="shared" si="0"/>
        <v>0</v>
      </c>
      <c r="G37" s="45"/>
    </row>
    <row r="38" spans="1:7" ht="14.25">
      <c r="A38" s="40"/>
      <c r="B38" s="41">
        <v>2082399</v>
      </c>
      <c r="C38" s="42" t="s">
        <v>110</v>
      </c>
      <c r="D38" s="43">
        <v>0</v>
      </c>
      <c r="E38" s="43">
        <v>0</v>
      </c>
      <c r="F38" s="44">
        <f t="shared" si="0"/>
        <v>0</v>
      </c>
      <c r="G38" s="45"/>
    </row>
    <row r="39" spans="1:7" ht="14.25">
      <c r="A39" s="40"/>
      <c r="B39" s="41">
        <v>20829</v>
      </c>
      <c r="C39" s="42" t="s">
        <v>47</v>
      </c>
      <c r="D39" s="43">
        <v>0</v>
      </c>
      <c r="E39" s="43">
        <v>0</v>
      </c>
      <c r="F39" s="44">
        <f t="shared" si="0"/>
        <v>0</v>
      </c>
      <c r="G39" s="45"/>
    </row>
    <row r="40" spans="1:7" ht="14.25">
      <c r="A40" s="40"/>
      <c r="B40" s="41">
        <v>2082901</v>
      </c>
      <c r="C40" s="42" t="s">
        <v>108</v>
      </c>
      <c r="D40" s="43">
        <v>0</v>
      </c>
      <c r="E40" s="43">
        <v>0</v>
      </c>
      <c r="F40" s="44">
        <f t="shared" si="0"/>
        <v>0</v>
      </c>
      <c r="G40" s="45"/>
    </row>
    <row r="41" spans="1:7" ht="14.25">
      <c r="A41" s="40"/>
      <c r="B41" s="41">
        <v>2082999</v>
      </c>
      <c r="C41" s="42" t="s">
        <v>111</v>
      </c>
      <c r="D41" s="43">
        <v>0</v>
      </c>
      <c r="E41" s="43">
        <v>0</v>
      </c>
      <c r="F41" s="44">
        <f t="shared" si="0"/>
        <v>0</v>
      </c>
      <c r="G41" s="45"/>
    </row>
    <row r="42" spans="1:7" ht="14.25">
      <c r="A42" s="46" t="s">
        <v>15</v>
      </c>
      <c r="B42" s="41">
        <v>211</v>
      </c>
      <c r="C42" s="42" t="s">
        <v>112</v>
      </c>
      <c r="D42" s="43">
        <v>0</v>
      </c>
      <c r="E42" s="43">
        <v>0</v>
      </c>
      <c r="F42" s="44">
        <f t="shared" si="0"/>
        <v>0</v>
      </c>
      <c r="G42" s="45"/>
    </row>
    <row r="43" spans="1:7" ht="14.25">
      <c r="A43" s="40"/>
      <c r="B43" s="41">
        <v>21160</v>
      </c>
      <c r="C43" s="42" t="s">
        <v>113</v>
      </c>
      <c r="D43" s="43">
        <v>0</v>
      </c>
      <c r="E43" s="43">
        <v>0</v>
      </c>
      <c r="F43" s="44">
        <f t="shared" si="0"/>
        <v>0</v>
      </c>
      <c r="G43" s="45"/>
    </row>
    <row r="44" spans="1:7" ht="14.25">
      <c r="A44" s="40"/>
      <c r="B44" s="41">
        <v>2116001</v>
      </c>
      <c r="C44" s="42" t="s">
        <v>114</v>
      </c>
      <c r="D44" s="43">
        <v>0</v>
      </c>
      <c r="E44" s="43">
        <v>0</v>
      </c>
      <c r="F44" s="44">
        <f t="shared" si="0"/>
        <v>0</v>
      </c>
      <c r="G44" s="45"/>
    </row>
    <row r="45" spans="1:7" ht="14.25">
      <c r="A45" s="40"/>
      <c r="B45" s="41">
        <v>2116002</v>
      </c>
      <c r="C45" s="42" t="s">
        <v>115</v>
      </c>
      <c r="D45" s="43">
        <v>0</v>
      </c>
      <c r="E45" s="43">
        <v>0</v>
      </c>
      <c r="F45" s="44">
        <f t="shared" si="0"/>
        <v>0</v>
      </c>
      <c r="G45" s="45"/>
    </row>
    <row r="46" spans="1:7" ht="14.25">
      <c r="A46" s="40"/>
      <c r="B46" s="41">
        <v>2116003</v>
      </c>
      <c r="C46" s="42" t="s">
        <v>116</v>
      </c>
      <c r="D46" s="43">
        <v>0</v>
      </c>
      <c r="E46" s="43">
        <v>0</v>
      </c>
      <c r="F46" s="44">
        <f t="shared" si="0"/>
        <v>0</v>
      </c>
      <c r="G46" s="45"/>
    </row>
    <row r="47" spans="1:7" ht="14.25">
      <c r="A47" s="40"/>
      <c r="B47" s="41">
        <v>2116099</v>
      </c>
      <c r="C47" s="42" t="s">
        <v>117</v>
      </c>
      <c r="D47" s="43">
        <v>0</v>
      </c>
      <c r="E47" s="43">
        <v>0</v>
      </c>
      <c r="F47" s="44">
        <f t="shared" si="0"/>
        <v>0</v>
      </c>
      <c r="G47" s="45"/>
    </row>
    <row r="48" spans="1:7" ht="14.25">
      <c r="A48" s="40"/>
      <c r="B48" s="41">
        <v>21161</v>
      </c>
      <c r="C48" s="42" t="s">
        <v>118</v>
      </c>
      <c r="D48" s="43">
        <v>0</v>
      </c>
      <c r="E48" s="43">
        <v>0</v>
      </c>
      <c r="F48" s="44">
        <f t="shared" si="0"/>
        <v>0</v>
      </c>
      <c r="G48" s="45"/>
    </row>
    <row r="49" spans="1:7" ht="14.25">
      <c r="A49" s="40"/>
      <c r="B49" s="41">
        <v>2116101</v>
      </c>
      <c r="C49" s="42" t="s">
        <v>119</v>
      </c>
      <c r="D49" s="43">
        <v>0</v>
      </c>
      <c r="E49" s="43">
        <v>0</v>
      </c>
      <c r="F49" s="44">
        <f t="shared" si="0"/>
        <v>0</v>
      </c>
      <c r="G49" s="45"/>
    </row>
    <row r="50" spans="1:7" ht="14.25">
      <c r="A50" s="40"/>
      <c r="B50" s="41">
        <v>2116102</v>
      </c>
      <c r="C50" s="42" t="s">
        <v>120</v>
      </c>
      <c r="D50" s="43">
        <v>0</v>
      </c>
      <c r="E50" s="43">
        <v>0</v>
      </c>
      <c r="F50" s="44">
        <f t="shared" si="0"/>
        <v>0</v>
      </c>
      <c r="G50" s="45"/>
    </row>
    <row r="51" spans="1:7" ht="14.25">
      <c r="A51" s="40"/>
      <c r="B51" s="41">
        <v>2116103</v>
      </c>
      <c r="C51" s="42" t="s">
        <v>121</v>
      </c>
      <c r="D51" s="43">
        <v>0</v>
      </c>
      <c r="E51" s="43">
        <v>0</v>
      </c>
      <c r="F51" s="44">
        <f t="shared" si="0"/>
        <v>0</v>
      </c>
      <c r="G51" s="45"/>
    </row>
    <row r="52" spans="1:7" ht="14.25">
      <c r="A52" s="40"/>
      <c r="B52" s="41">
        <v>2116104</v>
      </c>
      <c r="C52" s="42" t="s">
        <v>122</v>
      </c>
      <c r="D52" s="43">
        <v>0</v>
      </c>
      <c r="E52" s="43">
        <v>0</v>
      </c>
      <c r="F52" s="44">
        <f t="shared" si="0"/>
        <v>0</v>
      </c>
      <c r="G52" s="45"/>
    </row>
    <row r="53" spans="1:7" ht="14.25">
      <c r="A53" s="46" t="s">
        <v>17</v>
      </c>
      <c r="B53" s="41">
        <v>212</v>
      </c>
      <c r="C53" s="42" t="s">
        <v>48</v>
      </c>
      <c r="D53" s="43">
        <v>1280363</v>
      </c>
      <c r="E53" s="43">
        <v>1023113</v>
      </c>
      <c r="F53" s="44">
        <f t="shared" si="0"/>
        <v>-257250</v>
      </c>
      <c r="G53" s="45">
        <f aca="true" t="shared" si="1" ref="G53:G61">(E53/D53-1)*100</f>
        <v>-20.091958296201938</v>
      </c>
    </row>
    <row r="54" spans="1:7" ht="14.25">
      <c r="A54" s="40"/>
      <c r="B54" s="41">
        <v>21208</v>
      </c>
      <c r="C54" s="42" t="s">
        <v>49</v>
      </c>
      <c r="D54" s="43">
        <v>1237410</v>
      </c>
      <c r="E54" s="43">
        <v>978723</v>
      </c>
      <c r="F54" s="44">
        <f t="shared" si="0"/>
        <v>-258687</v>
      </c>
      <c r="G54" s="45">
        <f t="shared" si="1"/>
        <v>-20.905520401483745</v>
      </c>
    </row>
    <row r="55" spans="1:7" ht="14.25">
      <c r="A55" s="40"/>
      <c r="B55" s="41">
        <v>2120801</v>
      </c>
      <c r="C55" s="42" t="s">
        <v>123</v>
      </c>
      <c r="D55" s="43">
        <v>339955</v>
      </c>
      <c r="E55" s="43">
        <v>248336</v>
      </c>
      <c r="F55" s="44">
        <f t="shared" si="0"/>
        <v>-91619</v>
      </c>
      <c r="G55" s="45">
        <f t="shared" si="1"/>
        <v>-26.950331661543437</v>
      </c>
    </row>
    <row r="56" spans="1:7" ht="14.25">
      <c r="A56" s="40"/>
      <c r="B56" s="41">
        <v>2120802</v>
      </c>
      <c r="C56" s="42" t="s">
        <v>124</v>
      </c>
      <c r="D56" s="43">
        <v>655389</v>
      </c>
      <c r="E56" s="43">
        <v>603197</v>
      </c>
      <c r="F56" s="44">
        <f t="shared" si="0"/>
        <v>-52192</v>
      </c>
      <c r="G56" s="45">
        <f t="shared" si="1"/>
        <v>-7.96351479808175</v>
      </c>
    </row>
    <row r="57" spans="1:7" ht="14.25">
      <c r="A57" s="40"/>
      <c r="B57" s="41">
        <v>2120803</v>
      </c>
      <c r="C57" s="42" t="s">
        <v>125</v>
      </c>
      <c r="D57" s="43">
        <v>24729</v>
      </c>
      <c r="E57" s="43">
        <v>26229</v>
      </c>
      <c r="F57" s="44">
        <f t="shared" si="0"/>
        <v>1500</v>
      </c>
      <c r="G57" s="45">
        <f t="shared" si="1"/>
        <v>6.065752759917498</v>
      </c>
    </row>
    <row r="58" spans="1:7" ht="14.25">
      <c r="A58" s="40"/>
      <c r="B58" s="41">
        <v>2120804</v>
      </c>
      <c r="C58" s="42" t="s">
        <v>126</v>
      </c>
      <c r="D58" s="43">
        <v>16062</v>
      </c>
      <c r="E58" s="43">
        <v>-3758</v>
      </c>
      <c r="F58" s="44">
        <f t="shared" si="0"/>
        <v>-19820</v>
      </c>
      <c r="G58" s="45">
        <f t="shared" si="1"/>
        <v>-123.39683725563442</v>
      </c>
    </row>
    <row r="59" spans="1:7" ht="14.25">
      <c r="A59" s="40"/>
      <c r="B59" s="41">
        <v>2120805</v>
      </c>
      <c r="C59" s="42" t="s">
        <v>127</v>
      </c>
      <c r="D59" s="43">
        <v>120000</v>
      </c>
      <c r="E59" s="43">
        <v>20000</v>
      </c>
      <c r="F59" s="44">
        <f t="shared" si="0"/>
        <v>-100000</v>
      </c>
      <c r="G59" s="45">
        <f t="shared" si="1"/>
        <v>-83.33333333333334</v>
      </c>
    </row>
    <row r="60" spans="1:7" ht="14.25">
      <c r="A60" s="40"/>
      <c r="B60" s="41">
        <v>2120806</v>
      </c>
      <c r="C60" s="42" t="s">
        <v>128</v>
      </c>
      <c r="D60" s="43">
        <v>8944</v>
      </c>
      <c r="E60" s="43">
        <v>6294</v>
      </c>
      <c r="F60" s="44">
        <f t="shared" si="0"/>
        <v>-2650</v>
      </c>
      <c r="G60" s="45">
        <f t="shared" si="1"/>
        <v>-29.628801431127016</v>
      </c>
    </row>
    <row r="61" spans="1:7" ht="14.25">
      <c r="A61" s="40"/>
      <c r="B61" s="41">
        <v>2120807</v>
      </c>
      <c r="C61" s="42" t="s">
        <v>129</v>
      </c>
      <c r="D61" s="43">
        <v>1000</v>
      </c>
      <c r="E61" s="43">
        <v>1000</v>
      </c>
      <c r="F61" s="44">
        <f t="shared" si="0"/>
        <v>0</v>
      </c>
      <c r="G61" s="45">
        <f t="shared" si="1"/>
        <v>0</v>
      </c>
    </row>
    <row r="62" spans="1:7" ht="14.25">
      <c r="A62" s="40"/>
      <c r="B62" s="41">
        <v>2120809</v>
      </c>
      <c r="C62" s="42" t="s">
        <v>130</v>
      </c>
      <c r="D62" s="43">
        <v>0</v>
      </c>
      <c r="E62" s="43">
        <v>0</v>
      </c>
      <c r="F62" s="44">
        <f t="shared" si="0"/>
        <v>0</v>
      </c>
      <c r="G62" s="45"/>
    </row>
    <row r="63" spans="1:7" ht="14.25">
      <c r="A63" s="40"/>
      <c r="B63" s="41">
        <v>2120810</v>
      </c>
      <c r="C63" s="42" t="s">
        <v>131</v>
      </c>
      <c r="D63" s="43">
        <v>0</v>
      </c>
      <c r="E63" s="43">
        <v>0</v>
      </c>
      <c r="F63" s="44">
        <f t="shared" si="0"/>
        <v>0</v>
      </c>
      <c r="G63" s="45"/>
    </row>
    <row r="64" spans="1:7" ht="14.25">
      <c r="A64" s="40"/>
      <c r="B64" s="41">
        <v>2120811</v>
      </c>
      <c r="C64" s="42" t="s">
        <v>132</v>
      </c>
      <c r="D64" s="47">
        <v>0</v>
      </c>
      <c r="E64" s="47">
        <v>0</v>
      </c>
      <c r="F64" s="44">
        <f t="shared" si="0"/>
        <v>0</v>
      </c>
      <c r="G64" s="45"/>
    </row>
    <row r="65" spans="1:7" ht="14.25">
      <c r="A65" s="40"/>
      <c r="B65" s="41">
        <v>2120813</v>
      </c>
      <c r="C65" s="42" t="s">
        <v>133</v>
      </c>
      <c r="D65" s="43">
        <v>0</v>
      </c>
      <c r="E65" s="43">
        <v>0</v>
      </c>
      <c r="F65" s="44">
        <f t="shared" si="0"/>
        <v>0</v>
      </c>
      <c r="G65" s="45"/>
    </row>
    <row r="66" spans="1:7" ht="14.25">
      <c r="A66" s="40"/>
      <c r="B66" s="41">
        <v>2120814</v>
      </c>
      <c r="C66" s="42" t="s">
        <v>134</v>
      </c>
      <c r="D66" s="48">
        <v>58359</v>
      </c>
      <c r="E66" s="48">
        <v>51177</v>
      </c>
      <c r="F66" s="44">
        <f t="shared" si="0"/>
        <v>-7182</v>
      </c>
      <c r="G66" s="45">
        <f>(E66/D66-1)*100</f>
        <v>-12.306585102554878</v>
      </c>
    </row>
    <row r="67" spans="1:7" ht="14.25">
      <c r="A67" s="40"/>
      <c r="B67" s="41">
        <v>2120815</v>
      </c>
      <c r="C67" s="42" t="s">
        <v>135</v>
      </c>
      <c r="D67" s="48">
        <v>5476</v>
      </c>
      <c r="E67" s="48">
        <v>3551</v>
      </c>
      <c r="F67" s="44">
        <f t="shared" si="0"/>
        <v>-1925</v>
      </c>
      <c r="G67" s="45">
        <f>(E67/D67-1)*100</f>
        <v>-35.15339663988313</v>
      </c>
    </row>
    <row r="68" spans="1:7" ht="14.25">
      <c r="A68" s="40"/>
      <c r="B68" s="41">
        <v>2120816</v>
      </c>
      <c r="C68" s="42" t="s">
        <v>136</v>
      </c>
      <c r="D68" s="43">
        <v>2848</v>
      </c>
      <c r="E68" s="43">
        <v>2627</v>
      </c>
      <c r="F68" s="44">
        <f t="shared" si="0"/>
        <v>-221</v>
      </c>
      <c r="G68" s="45">
        <f>(E68/D68-1)*100</f>
        <v>-7.75983146067416</v>
      </c>
    </row>
    <row r="69" spans="1:7" ht="14.25">
      <c r="A69" s="40"/>
      <c r="B69" s="41">
        <v>2120899</v>
      </c>
      <c r="C69" s="42" t="s">
        <v>137</v>
      </c>
      <c r="D69" s="43">
        <v>4648</v>
      </c>
      <c r="E69" s="43">
        <v>20070</v>
      </c>
      <c r="F69" s="44">
        <f t="shared" si="0"/>
        <v>15422</v>
      </c>
      <c r="G69" s="45">
        <f>(E69/D69-1)*100</f>
        <v>331.79862306368324</v>
      </c>
    </row>
    <row r="70" spans="1:7" ht="14.25">
      <c r="A70" s="40"/>
      <c r="B70" s="41">
        <v>21210</v>
      </c>
      <c r="C70" s="42" t="s">
        <v>50</v>
      </c>
      <c r="D70" s="43">
        <v>0</v>
      </c>
      <c r="E70" s="43">
        <v>0</v>
      </c>
      <c r="F70" s="44">
        <f aca="true" t="shared" si="2" ref="F70:F133">E70-D70</f>
        <v>0</v>
      </c>
      <c r="G70" s="45"/>
    </row>
    <row r="71" spans="1:7" ht="14.25">
      <c r="A71" s="40"/>
      <c r="B71" s="41">
        <v>2121001</v>
      </c>
      <c r="C71" s="42" t="s">
        <v>123</v>
      </c>
      <c r="D71" s="43">
        <v>0</v>
      </c>
      <c r="E71" s="43">
        <v>0</v>
      </c>
      <c r="F71" s="44">
        <f t="shared" si="2"/>
        <v>0</v>
      </c>
      <c r="G71" s="45"/>
    </row>
    <row r="72" spans="1:7" ht="14.25">
      <c r="A72" s="40"/>
      <c r="B72" s="41">
        <v>2121002</v>
      </c>
      <c r="C72" s="42" t="s">
        <v>124</v>
      </c>
      <c r="D72" s="43">
        <v>0</v>
      </c>
      <c r="E72" s="43">
        <v>0</v>
      </c>
      <c r="F72" s="44">
        <f t="shared" si="2"/>
        <v>0</v>
      </c>
      <c r="G72" s="45"/>
    </row>
    <row r="73" spans="1:7" ht="14.25">
      <c r="A73" s="40"/>
      <c r="B73" s="41">
        <v>2121099</v>
      </c>
      <c r="C73" s="42" t="s">
        <v>138</v>
      </c>
      <c r="D73" s="43">
        <v>0</v>
      </c>
      <c r="E73" s="43">
        <v>0</v>
      </c>
      <c r="F73" s="44">
        <f t="shared" si="2"/>
        <v>0</v>
      </c>
      <c r="G73" s="45"/>
    </row>
    <row r="74" spans="1:7" ht="14.25">
      <c r="A74" s="40"/>
      <c r="B74" s="41">
        <v>21211</v>
      </c>
      <c r="C74" s="42" t="s">
        <v>51</v>
      </c>
      <c r="D74" s="43">
        <v>0</v>
      </c>
      <c r="E74" s="43">
        <v>0</v>
      </c>
      <c r="F74" s="44">
        <f t="shared" si="2"/>
        <v>0</v>
      </c>
      <c r="G74" s="45"/>
    </row>
    <row r="75" spans="1:7" ht="14.25">
      <c r="A75" s="40"/>
      <c r="B75" s="41">
        <v>21213</v>
      </c>
      <c r="C75" s="42" t="s">
        <v>52</v>
      </c>
      <c r="D75" s="43">
        <v>13639</v>
      </c>
      <c r="E75" s="43">
        <v>15076</v>
      </c>
      <c r="F75" s="44">
        <f t="shared" si="2"/>
        <v>1437</v>
      </c>
      <c r="G75" s="45">
        <f>(E75/D75-1)*100</f>
        <v>10.535963047144214</v>
      </c>
    </row>
    <row r="76" spans="1:7" ht="14.25">
      <c r="A76" s="40"/>
      <c r="B76" s="41">
        <v>2121301</v>
      </c>
      <c r="C76" s="42" t="s">
        <v>139</v>
      </c>
      <c r="D76" s="43">
        <v>765</v>
      </c>
      <c r="E76" s="43">
        <v>1765</v>
      </c>
      <c r="F76" s="44">
        <f t="shared" si="2"/>
        <v>1000</v>
      </c>
      <c r="G76" s="45">
        <f>(E76/D76-1)*100</f>
        <v>130.718954248366</v>
      </c>
    </row>
    <row r="77" spans="1:7" ht="14.25">
      <c r="A77" s="40"/>
      <c r="B77" s="41">
        <v>2121302</v>
      </c>
      <c r="C77" s="42" t="s">
        <v>140</v>
      </c>
      <c r="D77" s="43">
        <v>1624</v>
      </c>
      <c r="E77" s="43">
        <v>1624</v>
      </c>
      <c r="F77" s="44">
        <f t="shared" si="2"/>
        <v>0</v>
      </c>
      <c r="G77" s="45">
        <f>(E77/D77-1)*100</f>
        <v>0</v>
      </c>
    </row>
    <row r="78" spans="1:7" ht="14.25">
      <c r="A78" s="40"/>
      <c r="B78" s="41">
        <v>2121303</v>
      </c>
      <c r="C78" s="42" t="s">
        <v>141</v>
      </c>
      <c r="D78" s="43">
        <v>0</v>
      </c>
      <c r="E78" s="43">
        <v>0</v>
      </c>
      <c r="F78" s="44">
        <f t="shared" si="2"/>
        <v>0</v>
      </c>
      <c r="G78" s="45"/>
    </row>
    <row r="79" spans="1:7" ht="14.25">
      <c r="A79" s="40"/>
      <c r="B79" s="41">
        <v>2121304</v>
      </c>
      <c r="C79" s="42" t="s">
        <v>142</v>
      </c>
      <c r="D79" s="43">
        <v>0</v>
      </c>
      <c r="E79" s="43">
        <v>0</v>
      </c>
      <c r="F79" s="44">
        <f t="shared" si="2"/>
        <v>0</v>
      </c>
      <c r="G79" s="45"/>
    </row>
    <row r="80" spans="1:7" ht="14.25">
      <c r="A80" s="40"/>
      <c r="B80" s="41">
        <v>2121399</v>
      </c>
      <c r="C80" s="42" t="s">
        <v>143</v>
      </c>
      <c r="D80" s="43">
        <v>11250</v>
      </c>
      <c r="E80" s="43">
        <v>11687</v>
      </c>
      <c r="F80" s="44">
        <f t="shared" si="2"/>
        <v>437</v>
      </c>
      <c r="G80" s="45">
        <f>(E80/D80-1)*100</f>
        <v>3.884444444444446</v>
      </c>
    </row>
    <row r="81" spans="1:7" ht="14.25">
      <c r="A81" s="40"/>
      <c r="B81" s="41">
        <v>21214</v>
      </c>
      <c r="C81" s="42" t="s">
        <v>53</v>
      </c>
      <c r="D81" s="43">
        <v>2314</v>
      </c>
      <c r="E81" s="43">
        <v>2314</v>
      </c>
      <c r="F81" s="44">
        <f t="shared" si="2"/>
        <v>0</v>
      </c>
      <c r="G81" s="45">
        <f>(E81/D81-1)*100</f>
        <v>0</v>
      </c>
    </row>
    <row r="82" spans="1:7" ht="14.25">
      <c r="A82" s="40"/>
      <c r="B82" s="41">
        <v>2121401</v>
      </c>
      <c r="C82" s="42" t="s">
        <v>144</v>
      </c>
      <c r="D82" s="43">
        <v>2314</v>
      </c>
      <c r="E82" s="43">
        <v>2314</v>
      </c>
      <c r="F82" s="44">
        <f t="shared" si="2"/>
        <v>0</v>
      </c>
      <c r="G82" s="45">
        <f>(E82/D82-1)*100</f>
        <v>0</v>
      </c>
    </row>
    <row r="83" spans="1:7" ht="14.25">
      <c r="A83" s="40"/>
      <c r="B83" s="41">
        <v>2121402</v>
      </c>
      <c r="C83" s="42" t="s">
        <v>145</v>
      </c>
      <c r="D83" s="43">
        <v>0</v>
      </c>
      <c r="E83" s="43">
        <v>0</v>
      </c>
      <c r="F83" s="44">
        <f t="shared" si="2"/>
        <v>0</v>
      </c>
      <c r="G83" s="45"/>
    </row>
    <row r="84" spans="1:7" ht="14.25">
      <c r="A84" s="40"/>
      <c r="B84" s="41">
        <v>2121499</v>
      </c>
      <c r="C84" s="42" t="s">
        <v>146</v>
      </c>
      <c r="D84" s="43">
        <v>0</v>
      </c>
      <c r="E84" s="43">
        <v>0</v>
      </c>
      <c r="F84" s="44">
        <f t="shared" si="2"/>
        <v>0</v>
      </c>
      <c r="G84" s="45"/>
    </row>
    <row r="85" spans="1:7" ht="14.25">
      <c r="A85" s="40"/>
      <c r="B85" s="41">
        <v>21215</v>
      </c>
      <c r="C85" s="42" t="s">
        <v>54</v>
      </c>
      <c r="D85" s="43">
        <v>0</v>
      </c>
      <c r="E85" s="43">
        <v>0</v>
      </c>
      <c r="F85" s="44">
        <f t="shared" si="2"/>
        <v>0</v>
      </c>
      <c r="G85" s="45"/>
    </row>
    <row r="86" spans="1:7" ht="14.25">
      <c r="A86" s="40"/>
      <c r="B86" s="41">
        <v>2121501</v>
      </c>
      <c r="C86" s="42" t="s">
        <v>123</v>
      </c>
      <c r="D86" s="43">
        <v>0</v>
      </c>
      <c r="E86" s="43">
        <v>0</v>
      </c>
      <c r="F86" s="44">
        <f t="shared" si="2"/>
        <v>0</v>
      </c>
      <c r="G86" s="45"/>
    </row>
    <row r="87" spans="1:7" ht="14.25">
      <c r="A87" s="40"/>
      <c r="B87" s="41">
        <v>2121502</v>
      </c>
      <c r="C87" s="42" t="s">
        <v>124</v>
      </c>
      <c r="D87" s="43">
        <v>0</v>
      </c>
      <c r="E87" s="43">
        <v>0</v>
      </c>
      <c r="F87" s="44">
        <f t="shared" si="2"/>
        <v>0</v>
      </c>
      <c r="G87" s="45"/>
    </row>
    <row r="88" spans="1:7" ht="14.25">
      <c r="A88" s="40"/>
      <c r="B88" s="41">
        <v>2121599</v>
      </c>
      <c r="C88" s="42" t="s">
        <v>147</v>
      </c>
      <c r="D88" s="43">
        <v>0</v>
      </c>
      <c r="E88" s="43">
        <v>0</v>
      </c>
      <c r="F88" s="44">
        <f t="shared" si="2"/>
        <v>0</v>
      </c>
      <c r="G88" s="45"/>
    </row>
    <row r="89" spans="1:7" ht="14.25">
      <c r="A89" s="40"/>
      <c r="B89" s="41">
        <v>21216</v>
      </c>
      <c r="C89" s="42" t="s">
        <v>55</v>
      </c>
      <c r="D89" s="43">
        <v>27000</v>
      </c>
      <c r="E89" s="43">
        <v>27000</v>
      </c>
      <c r="F89" s="44">
        <f t="shared" si="2"/>
        <v>0</v>
      </c>
      <c r="G89" s="45">
        <f>(E89/D89-1)*100</f>
        <v>0</v>
      </c>
    </row>
    <row r="90" spans="1:7" ht="14.25">
      <c r="A90" s="40"/>
      <c r="B90" s="41">
        <v>2121601</v>
      </c>
      <c r="C90" s="42" t="s">
        <v>123</v>
      </c>
      <c r="D90" s="43">
        <v>0</v>
      </c>
      <c r="E90" s="43">
        <v>0</v>
      </c>
      <c r="F90" s="44">
        <f t="shared" si="2"/>
        <v>0</v>
      </c>
      <c r="G90" s="45"/>
    </row>
    <row r="91" spans="1:7" ht="14.25">
      <c r="A91" s="40"/>
      <c r="B91" s="41">
        <v>2121602</v>
      </c>
      <c r="C91" s="42" t="s">
        <v>124</v>
      </c>
      <c r="D91" s="43">
        <v>0</v>
      </c>
      <c r="E91" s="43">
        <v>0</v>
      </c>
      <c r="F91" s="44">
        <f t="shared" si="2"/>
        <v>0</v>
      </c>
      <c r="G91" s="45"/>
    </row>
    <row r="92" spans="1:7" ht="14.25">
      <c r="A92" s="40"/>
      <c r="B92" s="41">
        <v>2121699</v>
      </c>
      <c r="C92" s="42" t="s">
        <v>148</v>
      </c>
      <c r="D92" s="43">
        <v>27000</v>
      </c>
      <c r="E92" s="43">
        <v>27000</v>
      </c>
      <c r="F92" s="44">
        <f t="shared" si="2"/>
        <v>0</v>
      </c>
      <c r="G92" s="45">
        <f>(E92/D92-1)*100</f>
        <v>0</v>
      </c>
    </row>
    <row r="93" spans="1:7" ht="14.25">
      <c r="A93" s="40"/>
      <c r="B93" s="41">
        <v>21217</v>
      </c>
      <c r="C93" s="42" t="s">
        <v>56</v>
      </c>
      <c r="D93" s="43">
        <v>0</v>
      </c>
      <c r="E93" s="43">
        <v>0</v>
      </c>
      <c r="F93" s="44">
        <f t="shared" si="2"/>
        <v>0</v>
      </c>
      <c r="G93" s="45"/>
    </row>
    <row r="94" spans="1:7" ht="14.25">
      <c r="A94" s="40"/>
      <c r="B94" s="41">
        <v>2121701</v>
      </c>
      <c r="C94" s="42" t="s">
        <v>139</v>
      </c>
      <c r="D94" s="43">
        <v>0</v>
      </c>
      <c r="E94" s="43">
        <v>0</v>
      </c>
      <c r="F94" s="44">
        <f t="shared" si="2"/>
        <v>0</v>
      </c>
      <c r="G94" s="45"/>
    </row>
    <row r="95" spans="1:7" ht="14.25">
      <c r="A95" s="40"/>
      <c r="B95" s="41">
        <v>2121702</v>
      </c>
      <c r="C95" s="42" t="s">
        <v>140</v>
      </c>
      <c r="D95" s="43">
        <v>0</v>
      </c>
      <c r="E95" s="43">
        <v>0</v>
      </c>
      <c r="F95" s="44">
        <f t="shared" si="2"/>
        <v>0</v>
      </c>
      <c r="G95" s="45"/>
    </row>
    <row r="96" spans="1:7" ht="14.25">
      <c r="A96" s="40"/>
      <c r="B96" s="41">
        <v>2121703</v>
      </c>
      <c r="C96" s="42" t="s">
        <v>141</v>
      </c>
      <c r="D96" s="43">
        <v>0</v>
      </c>
      <c r="E96" s="43">
        <v>0</v>
      </c>
      <c r="F96" s="44">
        <f t="shared" si="2"/>
        <v>0</v>
      </c>
      <c r="G96" s="45"/>
    </row>
    <row r="97" spans="1:7" ht="14.25">
      <c r="A97" s="40"/>
      <c r="B97" s="41">
        <v>2121704</v>
      </c>
      <c r="C97" s="42" t="s">
        <v>142</v>
      </c>
      <c r="D97" s="43">
        <v>0</v>
      </c>
      <c r="E97" s="43">
        <v>0</v>
      </c>
      <c r="F97" s="44">
        <f t="shared" si="2"/>
        <v>0</v>
      </c>
      <c r="G97" s="45"/>
    </row>
    <row r="98" spans="1:7" ht="14.25">
      <c r="A98" s="40"/>
      <c r="B98" s="41">
        <v>2121799</v>
      </c>
      <c r="C98" s="42" t="s">
        <v>149</v>
      </c>
      <c r="D98" s="43">
        <v>0</v>
      </c>
      <c r="E98" s="43">
        <v>0</v>
      </c>
      <c r="F98" s="44">
        <f t="shared" si="2"/>
        <v>0</v>
      </c>
      <c r="G98" s="45"/>
    </row>
    <row r="99" spans="1:7" ht="14.25">
      <c r="A99" s="40"/>
      <c r="B99" s="41">
        <v>21218</v>
      </c>
      <c r="C99" s="42" t="s">
        <v>57</v>
      </c>
      <c r="D99" s="43">
        <v>0</v>
      </c>
      <c r="E99" s="43">
        <v>0</v>
      </c>
      <c r="F99" s="44">
        <f t="shared" si="2"/>
        <v>0</v>
      </c>
      <c r="G99" s="45"/>
    </row>
    <row r="100" spans="1:7" ht="14.25">
      <c r="A100" s="40"/>
      <c r="B100" s="41">
        <v>2121801</v>
      </c>
      <c r="C100" s="42" t="s">
        <v>144</v>
      </c>
      <c r="D100" s="43">
        <v>0</v>
      </c>
      <c r="E100" s="43">
        <v>0</v>
      </c>
      <c r="F100" s="44">
        <f t="shared" si="2"/>
        <v>0</v>
      </c>
      <c r="G100" s="45"/>
    </row>
    <row r="101" spans="1:7" ht="14.25">
      <c r="A101" s="40"/>
      <c r="B101" s="41">
        <v>2121899</v>
      </c>
      <c r="C101" s="42" t="s">
        <v>150</v>
      </c>
      <c r="D101" s="43">
        <v>0</v>
      </c>
      <c r="E101" s="43">
        <v>0</v>
      </c>
      <c r="F101" s="44">
        <f t="shared" si="2"/>
        <v>0</v>
      </c>
      <c r="G101" s="45"/>
    </row>
    <row r="102" spans="1:7" ht="14.25">
      <c r="A102" s="40"/>
      <c r="B102" s="41">
        <v>21219</v>
      </c>
      <c r="C102" s="42" t="s">
        <v>151</v>
      </c>
      <c r="D102" s="43">
        <v>0</v>
      </c>
      <c r="E102" s="43">
        <v>0</v>
      </c>
      <c r="F102" s="44">
        <f t="shared" si="2"/>
        <v>0</v>
      </c>
      <c r="G102" s="45"/>
    </row>
    <row r="103" spans="1:7" ht="14.25">
      <c r="A103" s="40"/>
      <c r="B103" s="41">
        <v>2121901</v>
      </c>
      <c r="C103" s="42" t="s">
        <v>123</v>
      </c>
      <c r="D103" s="43">
        <v>0</v>
      </c>
      <c r="E103" s="43">
        <v>0</v>
      </c>
      <c r="F103" s="44">
        <f t="shared" si="2"/>
        <v>0</v>
      </c>
      <c r="G103" s="45"/>
    </row>
    <row r="104" spans="1:7" ht="14.25">
      <c r="A104" s="40"/>
      <c r="B104" s="41">
        <v>2121902</v>
      </c>
      <c r="C104" s="42" t="s">
        <v>124</v>
      </c>
      <c r="D104" s="43">
        <v>0</v>
      </c>
      <c r="E104" s="43">
        <v>0</v>
      </c>
      <c r="F104" s="44">
        <f t="shared" si="2"/>
        <v>0</v>
      </c>
      <c r="G104" s="45"/>
    </row>
    <row r="105" spans="1:7" ht="14.25">
      <c r="A105" s="40"/>
      <c r="B105" s="41">
        <v>2121903</v>
      </c>
      <c r="C105" s="42" t="s">
        <v>125</v>
      </c>
      <c r="D105" s="43">
        <v>0</v>
      </c>
      <c r="E105" s="43">
        <v>0</v>
      </c>
      <c r="F105" s="44">
        <f t="shared" si="2"/>
        <v>0</v>
      </c>
      <c r="G105" s="45"/>
    </row>
    <row r="106" spans="1:7" ht="14.25">
      <c r="A106" s="40"/>
      <c r="B106" s="41">
        <v>2121904</v>
      </c>
      <c r="C106" s="42" t="s">
        <v>126</v>
      </c>
      <c r="D106" s="43">
        <v>0</v>
      </c>
      <c r="E106" s="43">
        <v>0</v>
      </c>
      <c r="F106" s="44">
        <f t="shared" si="2"/>
        <v>0</v>
      </c>
      <c r="G106" s="45"/>
    </row>
    <row r="107" spans="1:7" ht="14.25">
      <c r="A107" s="40"/>
      <c r="B107" s="41">
        <v>2121905</v>
      </c>
      <c r="C107" s="42" t="s">
        <v>129</v>
      </c>
      <c r="D107" s="47">
        <v>0</v>
      </c>
      <c r="E107" s="47">
        <v>0</v>
      </c>
      <c r="F107" s="44">
        <f t="shared" si="2"/>
        <v>0</v>
      </c>
      <c r="G107" s="45"/>
    </row>
    <row r="108" spans="1:7" ht="14.25">
      <c r="A108" s="40"/>
      <c r="B108" s="41">
        <v>2121906</v>
      </c>
      <c r="C108" s="42" t="s">
        <v>131</v>
      </c>
      <c r="D108" s="43">
        <v>0</v>
      </c>
      <c r="E108" s="43">
        <v>0</v>
      </c>
      <c r="F108" s="44">
        <f t="shared" si="2"/>
        <v>0</v>
      </c>
      <c r="G108" s="45"/>
    </row>
    <row r="109" spans="1:7" ht="14.25">
      <c r="A109" s="40"/>
      <c r="B109" s="41">
        <v>2121907</v>
      </c>
      <c r="C109" s="42" t="s">
        <v>132</v>
      </c>
      <c r="D109" s="48">
        <v>0</v>
      </c>
      <c r="E109" s="48">
        <v>0</v>
      </c>
      <c r="F109" s="44">
        <f t="shared" si="2"/>
        <v>0</v>
      </c>
      <c r="G109" s="45"/>
    </row>
    <row r="110" spans="1:7" ht="14.25">
      <c r="A110" s="40"/>
      <c r="B110" s="41">
        <v>2121999</v>
      </c>
      <c r="C110" s="42" t="s">
        <v>152</v>
      </c>
      <c r="D110" s="43">
        <v>0</v>
      </c>
      <c r="E110" s="43">
        <v>0</v>
      </c>
      <c r="F110" s="44">
        <f t="shared" si="2"/>
        <v>0</v>
      </c>
      <c r="G110" s="45"/>
    </row>
    <row r="111" spans="1:7" ht="14.25">
      <c r="A111" s="46" t="s">
        <v>19</v>
      </c>
      <c r="B111" s="41">
        <v>213</v>
      </c>
      <c r="C111" s="42" t="s">
        <v>58</v>
      </c>
      <c r="D111" s="43">
        <v>20</v>
      </c>
      <c r="E111" s="43">
        <v>20</v>
      </c>
      <c r="F111" s="44">
        <f t="shared" si="2"/>
        <v>0</v>
      </c>
      <c r="G111" s="45">
        <f>(E111/D111-1)*100</f>
        <v>0</v>
      </c>
    </row>
    <row r="112" spans="1:7" ht="14.25">
      <c r="A112" s="40"/>
      <c r="B112" s="41">
        <v>21366</v>
      </c>
      <c r="C112" s="42" t="s">
        <v>59</v>
      </c>
      <c r="D112" s="43">
        <v>20</v>
      </c>
      <c r="E112" s="43">
        <v>20</v>
      </c>
      <c r="F112" s="44">
        <f t="shared" si="2"/>
        <v>0</v>
      </c>
      <c r="G112" s="45">
        <f>(E112/D112-1)*100</f>
        <v>0</v>
      </c>
    </row>
    <row r="113" spans="1:7" ht="14.25">
      <c r="A113" s="40"/>
      <c r="B113" s="41">
        <v>2136601</v>
      </c>
      <c r="C113" s="42" t="s">
        <v>108</v>
      </c>
      <c r="D113" s="43">
        <v>20</v>
      </c>
      <c r="E113" s="43">
        <v>20</v>
      </c>
      <c r="F113" s="44">
        <f t="shared" si="2"/>
        <v>0</v>
      </c>
      <c r="G113" s="45">
        <f>(E113/D113-1)*100</f>
        <v>0</v>
      </c>
    </row>
    <row r="114" spans="1:7" ht="14.25">
      <c r="A114" s="40"/>
      <c r="B114" s="41">
        <v>2136602</v>
      </c>
      <c r="C114" s="42" t="s">
        <v>153</v>
      </c>
      <c r="D114" s="43">
        <v>0</v>
      </c>
      <c r="E114" s="43">
        <v>0</v>
      </c>
      <c r="F114" s="44">
        <f t="shared" si="2"/>
        <v>0</v>
      </c>
      <c r="G114" s="45"/>
    </row>
    <row r="115" spans="1:7" ht="14.25">
      <c r="A115" s="40"/>
      <c r="B115" s="41">
        <v>2136603</v>
      </c>
      <c r="C115" s="42" t="s">
        <v>154</v>
      </c>
      <c r="D115" s="43">
        <v>0</v>
      </c>
      <c r="E115" s="43">
        <v>0</v>
      </c>
      <c r="F115" s="44">
        <f t="shared" si="2"/>
        <v>0</v>
      </c>
      <c r="G115" s="45"/>
    </row>
    <row r="116" spans="1:7" ht="14.25">
      <c r="A116" s="40"/>
      <c r="B116" s="41">
        <v>2136699</v>
      </c>
      <c r="C116" s="42" t="s">
        <v>155</v>
      </c>
      <c r="D116" s="43">
        <v>0</v>
      </c>
      <c r="E116" s="43">
        <v>0</v>
      </c>
      <c r="F116" s="44">
        <f t="shared" si="2"/>
        <v>0</v>
      </c>
      <c r="G116" s="45"/>
    </row>
    <row r="117" spans="1:7" ht="14.25">
      <c r="A117" s="40"/>
      <c r="B117" s="41">
        <v>21367</v>
      </c>
      <c r="C117" s="42" t="s">
        <v>156</v>
      </c>
      <c r="D117" s="43">
        <v>0</v>
      </c>
      <c r="E117" s="43">
        <v>0</v>
      </c>
      <c r="F117" s="44">
        <f t="shared" si="2"/>
        <v>0</v>
      </c>
      <c r="G117" s="45"/>
    </row>
    <row r="118" spans="1:7" ht="14.25">
      <c r="A118" s="40"/>
      <c r="B118" s="41">
        <v>2136701</v>
      </c>
      <c r="C118" s="42" t="s">
        <v>108</v>
      </c>
      <c r="D118" s="43">
        <v>0</v>
      </c>
      <c r="E118" s="43">
        <v>0</v>
      </c>
      <c r="F118" s="44">
        <f t="shared" si="2"/>
        <v>0</v>
      </c>
      <c r="G118" s="45"/>
    </row>
    <row r="119" spans="1:7" ht="14.25">
      <c r="A119" s="40"/>
      <c r="B119" s="41">
        <v>2136702</v>
      </c>
      <c r="C119" s="42" t="s">
        <v>153</v>
      </c>
      <c r="D119" s="43">
        <v>0</v>
      </c>
      <c r="E119" s="43">
        <v>0</v>
      </c>
      <c r="F119" s="44">
        <f t="shared" si="2"/>
        <v>0</v>
      </c>
      <c r="G119" s="45"/>
    </row>
    <row r="120" spans="1:7" ht="14.25">
      <c r="A120" s="40"/>
      <c r="B120" s="41">
        <v>2136703</v>
      </c>
      <c r="C120" s="42" t="s">
        <v>157</v>
      </c>
      <c r="D120" s="43">
        <v>0</v>
      </c>
      <c r="E120" s="43">
        <v>0</v>
      </c>
      <c r="F120" s="44">
        <f t="shared" si="2"/>
        <v>0</v>
      </c>
      <c r="G120" s="45"/>
    </row>
    <row r="121" spans="1:7" ht="14.25">
      <c r="A121" s="40"/>
      <c r="B121" s="41">
        <v>2136799</v>
      </c>
      <c r="C121" s="42" t="s">
        <v>158</v>
      </c>
      <c r="D121" s="43">
        <v>0</v>
      </c>
      <c r="E121" s="43">
        <v>0</v>
      </c>
      <c r="F121" s="44">
        <f t="shared" si="2"/>
        <v>0</v>
      </c>
      <c r="G121" s="45"/>
    </row>
    <row r="122" spans="1:7" ht="14.25">
      <c r="A122" s="40"/>
      <c r="B122" s="41">
        <v>21369</v>
      </c>
      <c r="C122" s="42" t="s">
        <v>159</v>
      </c>
      <c r="D122" s="43">
        <v>0</v>
      </c>
      <c r="E122" s="43">
        <v>0</v>
      </c>
      <c r="F122" s="44">
        <f t="shared" si="2"/>
        <v>0</v>
      </c>
      <c r="G122" s="45"/>
    </row>
    <row r="123" spans="1:7" ht="14.25">
      <c r="A123" s="40"/>
      <c r="B123" s="41">
        <v>2136901</v>
      </c>
      <c r="C123" s="42" t="s">
        <v>160</v>
      </c>
      <c r="D123" s="43">
        <v>0</v>
      </c>
      <c r="E123" s="43">
        <v>0</v>
      </c>
      <c r="F123" s="44">
        <f t="shared" si="2"/>
        <v>0</v>
      </c>
      <c r="G123" s="45"/>
    </row>
    <row r="124" spans="1:7" ht="14.25">
      <c r="A124" s="40"/>
      <c r="B124" s="41">
        <v>2136902</v>
      </c>
      <c r="C124" s="42" t="s">
        <v>161</v>
      </c>
      <c r="D124" s="43">
        <v>0</v>
      </c>
      <c r="E124" s="43">
        <v>0</v>
      </c>
      <c r="F124" s="44">
        <f t="shared" si="2"/>
        <v>0</v>
      </c>
      <c r="G124" s="45"/>
    </row>
    <row r="125" spans="1:7" ht="14.25">
      <c r="A125" s="40"/>
      <c r="B125" s="41">
        <v>2136903</v>
      </c>
      <c r="C125" s="42" t="s">
        <v>162</v>
      </c>
      <c r="D125" s="43">
        <v>0</v>
      </c>
      <c r="E125" s="43">
        <v>0</v>
      </c>
      <c r="F125" s="44">
        <f t="shared" si="2"/>
        <v>0</v>
      </c>
      <c r="G125" s="45"/>
    </row>
    <row r="126" spans="1:7" ht="14.25">
      <c r="A126" s="40"/>
      <c r="B126" s="41">
        <v>2136999</v>
      </c>
      <c r="C126" s="42" t="s">
        <v>163</v>
      </c>
      <c r="D126" s="43">
        <v>0</v>
      </c>
      <c r="E126" s="43">
        <v>0</v>
      </c>
      <c r="F126" s="44">
        <f t="shared" si="2"/>
        <v>0</v>
      </c>
      <c r="G126" s="45"/>
    </row>
    <row r="127" spans="1:7" ht="14.25">
      <c r="A127" s="40"/>
      <c r="B127" s="41">
        <v>21370</v>
      </c>
      <c r="C127" s="42" t="s">
        <v>60</v>
      </c>
      <c r="D127" s="43">
        <v>0</v>
      </c>
      <c r="E127" s="43">
        <v>0</v>
      </c>
      <c r="F127" s="44">
        <f t="shared" si="2"/>
        <v>0</v>
      </c>
      <c r="G127" s="45"/>
    </row>
    <row r="128" spans="1:7" ht="14.25">
      <c r="A128" s="40"/>
      <c r="B128" s="41">
        <v>2137001</v>
      </c>
      <c r="C128" s="42" t="s">
        <v>108</v>
      </c>
      <c r="D128" s="43">
        <v>0</v>
      </c>
      <c r="E128" s="43">
        <v>0</v>
      </c>
      <c r="F128" s="44">
        <f t="shared" si="2"/>
        <v>0</v>
      </c>
      <c r="G128" s="45"/>
    </row>
    <row r="129" spans="1:7" ht="14.25">
      <c r="A129" s="40"/>
      <c r="B129" s="41">
        <v>2137099</v>
      </c>
      <c r="C129" s="42" t="s">
        <v>164</v>
      </c>
      <c r="D129" s="43">
        <v>0</v>
      </c>
      <c r="E129" s="43">
        <v>0</v>
      </c>
      <c r="F129" s="44">
        <f t="shared" si="2"/>
        <v>0</v>
      </c>
      <c r="G129" s="45"/>
    </row>
    <row r="130" spans="1:7" ht="14.25">
      <c r="A130" s="40"/>
      <c r="B130" s="41">
        <v>21371</v>
      </c>
      <c r="C130" s="42" t="s">
        <v>165</v>
      </c>
      <c r="D130" s="43">
        <v>0</v>
      </c>
      <c r="E130" s="43">
        <v>0</v>
      </c>
      <c r="F130" s="44">
        <f t="shared" si="2"/>
        <v>0</v>
      </c>
      <c r="G130" s="45"/>
    </row>
    <row r="131" spans="1:7" ht="14.25">
      <c r="A131" s="40"/>
      <c r="B131" s="41">
        <v>2137101</v>
      </c>
      <c r="C131" s="42" t="s">
        <v>160</v>
      </c>
      <c r="D131" s="43">
        <v>0</v>
      </c>
      <c r="E131" s="43">
        <v>0</v>
      </c>
      <c r="F131" s="44">
        <f t="shared" si="2"/>
        <v>0</v>
      </c>
      <c r="G131" s="45"/>
    </row>
    <row r="132" spans="1:7" ht="14.25">
      <c r="A132" s="40"/>
      <c r="B132" s="41">
        <v>2137102</v>
      </c>
      <c r="C132" s="42" t="s">
        <v>166</v>
      </c>
      <c r="D132" s="43">
        <v>0</v>
      </c>
      <c r="E132" s="43">
        <v>0</v>
      </c>
      <c r="F132" s="44">
        <f t="shared" si="2"/>
        <v>0</v>
      </c>
      <c r="G132" s="45"/>
    </row>
    <row r="133" spans="1:7" ht="14.25">
      <c r="A133" s="40"/>
      <c r="B133" s="41">
        <v>2137103</v>
      </c>
      <c r="C133" s="42" t="s">
        <v>162</v>
      </c>
      <c r="D133" s="43">
        <v>0</v>
      </c>
      <c r="E133" s="43">
        <v>0</v>
      </c>
      <c r="F133" s="44">
        <f t="shared" si="2"/>
        <v>0</v>
      </c>
      <c r="G133" s="45"/>
    </row>
    <row r="134" spans="1:7" ht="14.25">
      <c r="A134" s="40"/>
      <c r="B134" s="41">
        <v>2137199</v>
      </c>
      <c r="C134" s="42" t="s">
        <v>167</v>
      </c>
      <c r="D134" s="43">
        <v>0</v>
      </c>
      <c r="E134" s="43">
        <v>0</v>
      </c>
      <c r="F134" s="44">
        <f aca="true" t="shared" si="3" ref="F134:F197">E134-D134</f>
        <v>0</v>
      </c>
      <c r="G134" s="45"/>
    </row>
    <row r="135" spans="1:7" ht="14.25">
      <c r="A135" s="46" t="s">
        <v>21</v>
      </c>
      <c r="B135" s="41">
        <v>214</v>
      </c>
      <c r="C135" s="42" t="s">
        <v>61</v>
      </c>
      <c r="D135" s="43">
        <v>0</v>
      </c>
      <c r="E135" s="43">
        <v>0</v>
      </c>
      <c r="F135" s="44">
        <f t="shared" si="3"/>
        <v>0</v>
      </c>
      <c r="G135" s="45"/>
    </row>
    <row r="136" spans="1:7" ht="14.25">
      <c r="A136" s="40"/>
      <c r="B136" s="41">
        <v>21460</v>
      </c>
      <c r="C136" s="42" t="s">
        <v>168</v>
      </c>
      <c r="D136" s="43">
        <v>0</v>
      </c>
      <c r="E136" s="43">
        <v>0</v>
      </c>
      <c r="F136" s="44">
        <f t="shared" si="3"/>
        <v>0</v>
      </c>
      <c r="G136" s="45"/>
    </row>
    <row r="137" spans="1:7" ht="14.25">
      <c r="A137" s="40"/>
      <c r="B137" s="41">
        <v>2146001</v>
      </c>
      <c r="C137" s="42" t="s">
        <v>169</v>
      </c>
      <c r="D137" s="43">
        <v>0</v>
      </c>
      <c r="E137" s="43">
        <v>0</v>
      </c>
      <c r="F137" s="44">
        <f t="shared" si="3"/>
        <v>0</v>
      </c>
      <c r="G137" s="45"/>
    </row>
    <row r="138" spans="1:7" ht="14.25">
      <c r="A138" s="40"/>
      <c r="B138" s="41">
        <v>2146002</v>
      </c>
      <c r="C138" s="42" t="s">
        <v>170</v>
      </c>
      <c r="D138" s="43">
        <v>0</v>
      </c>
      <c r="E138" s="43">
        <v>0</v>
      </c>
      <c r="F138" s="44">
        <f t="shared" si="3"/>
        <v>0</v>
      </c>
      <c r="G138" s="45"/>
    </row>
    <row r="139" spans="1:7" ht="14.25">
      <c r="A139" s="40"/>
      <c r="B139" s="41">
        <v>2146003</v>
      </c>
      <c r="C139" s="42" t="s">
        <v>171</v>
      </c>
      <c r="D139" s="43">
        <v>0</v>
      </c>
      <c r="E139" s="43">
        <v>0</v>
      </c>
      <c r="F139" s="44">
        <f t="shared" si="3"/>
        <v>0</v>
      </c>
      <c r="G139" s="45"/>
    </row>
    <row r="140" spans="1:7" ht="14.25">
      <c r="A140" s="40"/>
      <c r="B140" s="41">
        <v>2146099</v>
      </c>
      <c r="C140" s="42" t="s">
        <v>172</v>
      </c>
      <c r="D140" s="43">
        <v>0</v>
      </c>
      <c r="E140" s="43">
        <v>0</v>
      </c>
      <c r="F140" s="44">
        <f t="shared" si="3"/>
        <v>0</v>
      </c>
      <c r="G140" s="45"/>
    </row>
    <row r="141" spans="1:7" ht="14.25">
      <c r="A141" s="40"/>
      <c r="B141" s="41">
        <v>21462</v>
      </c>
      <c r="C141" s="42" t="s">
        <v>62</v>
      </c>
      <c r="D141" s="43">
        <v>0</v>
      </c>
      <c r="E141" s="43">
        <v>0</v>
      </c>
      <c r="F141" s="44">
        <f t="shared" si="3"/>
        <v>0</v>
      </c>
      <c r="G141" s="45"/>
    </row>
    <row r="142" spans="1:7" ht="14.25">
      <c r="A142" s="40"/>
      <c r="B142" s="41">
        <v>2146201</v>
      </c>
      <c r="C142" s="42" t="s">
        <v>171</v>
      </c>
      <c r="D142" s="43">
        <v>0</v>
      </c>
      <c r="E142" s="43">
        <v>0</v>
      </c>
      <c r="F142" s="44">
        <f t="shared" si="3"/>
        <v>0</v>
      </c>
      <c r="G142" s="45"/>
    </row>
    <row r="143" spans="1:7" ht="14.25">
      <c r="A143" s="40"/>
      <c r="B143" s="41">
        <v>2146202</v>
      </c>
      <c r="C143" s="42" t="s">
        <v>173</v>
      </c>
      <c r="D143" s="43">
        <v>0</v>
      </c>
      <c r="E143" s="43">
        <v>0</v>
      </c>
      <c r="F143" s="44">
        <f t="shared" si="3"/>
        <v>0</v>
      </c>
      <c r="G143" s="45"/>
    </row>
    <row r="144" spans="1:7" ht="14.25">
      <c r="A144" s="40"/>
      <c r="B144" s="41">
        <v>2146203</v>
      </c>
      <c r="C144" s="42" t="s">
        <v>174</v>
      </c>
      <c r="D144" s="43">
        <v>0</v>
      </c>
      <c r="E144" s="43">
        <v>0</v>
      </c>
      <c r="F144" s="44">
        <f t="shared" si="3"/>
        <v>0</v>
      </c>
      <c r="G144" s="45"/>
    </row>
    <row r="145" spans="1:7" ht="14.25">
      <c r="A145" s="40"/>
      <c r="B145" s="41">
        <v>2146299</v>
      </c>
      <c r="C145" s="42" t="s">
        <v>175</v>
      </c>
      <c r="D145" s="43">
        <v>0</v>
      </c>
      <c r="E145" s="43">
        <v>0</v>
      </c>
      <c r="F145" s="44">
        <f t="shared" si="3"/>
        <v>0</v>
      </c>
      <c r="G145" s="45"/>
    </row>
    <row r="146" spans="1:7" ht="14.25">
      <c r="A146" s="40"/>
      <c r="B146" s="41">
        <v>21464</v>
      </c>
      <c r="C146" s="42" t="s">
        <v>176</v>
      </c>
      <c r="D146" s="43">
        <v>0</v>
      </c>
      <c r="E146" s="43">
        <v>0</v>
      </c>
      <c r="F146" s="44">
        <f t="shared" si="3"/>
        <v>0</v>
      </c>
      <c r="G146" s="45"/>
    </row>
    <row r="147" spans="1:7" ht="14.25">
      <c r="A147" s="40"/>
      <c r="B147" s="41">
        <v>2146401</v>
      </c>
      <c r="C147" s="42" t="s">
        <v>177</v>
      </c>
      <c r="D147" s="43">
        <v>0</v>
      </c>
      <c r="E147" s="43">
        <v>0</v>
      </c>
      <c r="F147" s="44">
        <f t="shared" si="3"/>
        <v>0</v>
      </c>
      <c r="G147" s="45"/>
    </row>
    <row r="148" spans="1:7" ht="14.25">
      <c r="A148" s="40"/>
      <c r="B148" s="41">
        <v>2146402</v>
      </c>
      <c r="C148" s="42" t="s">
        <v>178</v>
      </c>
      <c r="D148" s="43">
        <v>0</v>
      </c>
      <c r="E148" s="43">
        <v>0</v>
      </c>
      <c r="F148" s="44">
        <f t="shared" si="3"/>
        <v>0</v>
      </c>
      <c r="G148" s="45"/>
    </row>
    <row r="149" spans="1:7" ht="14.25">
      <c r="A149" s="40"/>
      <c r="B149" s="41">
        <v>2146403</v>
      </c>
      <c r="C149" s="42" t="s">
        <v>179</v>
      </c>
      <c r="D149" s="43">
        <v>0</v>
      </c>
      <c r="E149" s="43">
        <v>0</v>
      </c>
      <c r="F149" s="44">
        <f t="shared" si="3"/>
        <v>0</v>
      </c>
      <c r="G149" s="45"/>
    </row>
    <row r="150" spans="1:7" ht="14.25">
      <c r="A150" s="40"/>
      <c r="B150" s="41">
        <v>2146404</v>
      </c>
      <c r="C150" s="42" t="s">
        <v>180</v>
      </c>
      <c r="D150" s="43">
        <v>0</v>
      </c>
      <c r="E150" s="43">
        <v>0</v>
      </c>
      <c r="F150" s="44">
        <f t="shared" si="3"/>
        <v>0</v>
      </c>
      <c r="G150" s="45"/>
    </row>
    <row r="151" spans="1:7" ht="14.25">
      <c r="A151" s="40"/>
      <c r="B151" s="41">
        <v>2146405</v>
      </c>
      <c r="C151" s="42" t="s">
        <v>181</v>
      </c>
      <c r="D151" s="43">
        <v>0</v>
      </c>
      <c r="E151" s="43">
        <v>0</v>
      </c>
      <c r="F151" s="44">
        <f t="shared" si="3"/>
        <v>0</v>
      </c>
      <c r="G151" s="45"/>
    </row>
    <row r="152" spans="1:7" ht="14.25">
      <c r="A152" s="40"/>
      <c r="B152" s="41">
        <v>2146406</v>
      </c>
      <c r="C152" s="42" t="s">
        <v>182</v>
      </c>
      <c r="D152" s="43">
        <v>0</v>
      </c>
      <c r="E152" s="43">
        <v>0</v>
      </c>
      <c r="F152" s="44">
        <f t="shared" si="3"/>
        <v>0</v>
      </c>
      <c r="G152" s="45"/>
    </row>
    <row r="153" spans="1:7" ht="14.25">
      <c r="A153" s="40"/>
      <c r="B153" s="41">
        <v>2146407</v>
      </c>
      <c r="C153" s="42" t="s">
        <v>183</v>
      </c>
      <c r="D153" s="43">
        <v>0</v>
      </c>
      <c r="E153" s="43">
        <v>0</v>
      </c>
      <c r="F153" s="44">
        <f t="shared" si="3"/>
        <v>0</v>
      </c>
      <c r="G153" s="45"/>
    </row>
    <row r="154" spans="1:7" ht="14.25">
      <c r="A154" s="40"/>
      <c r="B154" s="41">
        <v>2146499</v>
      </c>
      <c r="C154" s="42" t="s">
        <v>184</v>
      </c>
      <c r="D154" s="43">
        <v>0</v>
      </c>
      <c r="E154" s="43">
        <v>0</v>
      </c>
      <c r="F154" s="44">
        <f t="shared" si="3"/>
        <v>0</v>
      </c>
      <c r="G154" s="45"/>
    </row>
    <row r="155" spans="1:7" ht="14.25">
      <c r="A155" s="40"/>
      <c r="B155" s="41">
        <v>21468</v>
      </c>
      <c r="C155" s="42" t="s">
        <v>185</v>
      </c>
      <c r="D155" s="43">
        <v>0</v>
      </c>
      <c r="E155" s="43">
        <v>0</v>
      </c>
      <c r="F155" s="44">
        <f t="shared" si="3"/>
        <v>0</v>
      </c>
      <c r="G155" s="45"/>
    </row>
    <row r="156" spans="1:7" ht="14.25">
      <c r="A156" s="40"/>
      <c r="B156" s="41">
        <v>2146801</v>
      </c>
      <c r="C156" s="42" t="s">
        <v>186</v>
      </c>
      <c r="D156" s="43">
        <v>0</v>
      </c>
      <c r="E156" s="43">
        <v>0</v>
      </c>
      <c r="F156" s="44">
        <f t="shared" si="3"/>
        <v>0</v>
      </c>
      <c r="G156" s="45"/>
    </row>
    <row r="157" spans="1:7" ht="14.25">
      <c r="A157" s="40"/>
      <c r="B157" s="41">
        <v>2146802</v>
      </c>
      <c r="C157" s="42" t="s">
        <v>187</v>
      </c>
      <c r="D157" s="43">
        <v>0</v>
      </c>
      <c r="E157" s="43">
        <v>0</v>
      </c>
      <c r="F157" s="44">
        <f t="shared" si="3"/>
        <v>0</v>
      </c>
      <c r="G157" s="45"/>
    </row>
    <row r="158" spans="1:7" ht="14.25">
      <c r="A158" s="40"/>
      <c r="B158" s="41">
        <v>2146803</v>
      </c>
      <c r="C158" s="42" t="s">
        <v>188</v>
      </c>
      <c r="D158" s="43">
        <v>0</v>
      </c>
      <c r="E158" s="43">
        <v>0</v>
      </c>
      <c r="F158" s="44">
        <f t="shared" si="3"/>
        <v>0</v>
      </c>
      <c r="G158" s="45"/>
    </row>
    <row r="159" spans="1:7" ht="14.25">
      <c r="A159" s="40"/>
      <c r="B159" s="41">
        <v>2146804</v>
      </c>
      <c r="C159" s="42" t="s">
        <v>189</v>
      </c>
      <c r="D159" s="43">
        <v>0</v>
      </c>
      <c r="E159" s="43">
        <v>0</v>
      </c>
      <c r="F159" s="44">
        <f t="shared" si="3"/>
        <v>0</v>
      </c>
      <c r="G159" s="45"/>
    </row>
    <row r="160" spans="1:7" ht="14.25">
      <c r="A160" s="40"/>
      <c r="B160" s="41">
        <v>2146805</v>
      </c>
      <c r="C160" s="42" t="s">
        <v>190</v>
      </c>
      <c r="D160" s="43">
        <v>0</v>
      </c>
      <c r="E160" s="43">
        <v>0</v>
      </c>
      <c r="F160" s="44">
        <f t="shared" si="3"/>
        <v>0</v>
      </c>
      <c r="G160" s="45"/>
    </row>
    <row r="161" spans="1:7" ht="14.25">
      <c r="A161" s="40"/>
      <c r="B161" s="41">
        <v>2146899</v>
      </c>
      <c r="C161" s="42" t="s">
        <v>191</v>
      </c>
      <c r="D161" s="43">
        <v>0</v>
      </c>
      <c r="E161" s="43">
        <v>0</v>
      </c>
      <c r="F161" s="44">
        <f t="shared" si="3"/>
        <v>0</v>
      </c>
      <c r="G161" s="45"/>
    </row>
    <row r="162" spans="1:7" ht="14.25">
      <c r="A162" s="40"/>
      <c r="B162" s="41">
        <v>21469</v>
      </c>
      <c r="C162" s="42" t="s">
        <v>192</v>
      </c>
      <c r="D162" s="43">
        <v>0</v>
      </c>
      <c r="E162" s="43">
        <v>0</v>
      </c>
      <c r="F162" s="44">
        <f t="shared" si="3"/>
        <v>0</v>
      </c>
      <c r="G162" s="45"/>
    </row>
    <row r="163" spans="1:7" ht="14.25">
      <c r="A163" s="40"/>
      <c r="B163" s="41">
        <v>2146901</v>
      </c>
      <c r="C163" s="42" t="s">
        <v>193</v>
      </c>
      <c r="D163" s="43">
        <v>0</v>
      </c>
      <c r="E163" s="43">
        <v>0</v>
      </c>
      <c r="F163" s="44">
        <f t="shared" si="3"/>
        <v>0</v>
      </c>
      <c r="G163" s="45"/>
    </row>
    <row r="164" spans="1:7" ht="14.25">
      <c r="A164" s="40"/>
      <c r="B164" s="41">
        <v>2146902</v>
      </c>
      <c r="C164" s="42" t="s">
        <v>194</v>
      </c>
      <c r="D164" s="43">
        <v>0</v>
      </c>
      <c r="E164" s="43">
        <v>0</v>
      </c>
      <c r="F164" s="44">
        <f t="shared" si="3"/>
        <v>0</v>
      </c>
      <c r="G164" s="45"/>
    </row>
    <row r="165" spans="1:7" ht="14.25">
      <c r="A165" s="40"/>
      <c r="B165" s="41">
        <v>2146903</v>
      </c>
      <c r="C165" s="42" t="s">
        <v>195</v>
      </c>
      <c r="D165" s="43">
        <v>0</v>
      </c>
      <c r="E165" s="43">
        <v>0</v>
      </c>
      <c r="F165" s="44">
        <f t="shared" si="3"/>
        <v>0</v>
      </c>
      <c r="G165" s="45"/>
    </row>
    <row r="166" spans="1:7" ht="14.25">
      <c r="A166" s="40"/>
      <c r="B166" s="41">
        <v>2146904</v>
      </c>
      <c r="C166" s="42" t="s">
        <v>196</v>
      </c>
      <c r="D166" s="43">
        <v>0</v>
      </c>
      <c r="E166" s="43">
        <v>0</v>
      </c>
      <c r="F166" s="44">
        <f t="shared" si="3"/>
        <v>0</v>
      </c>
      <c r="G166" s="45"/>
    </row>
    <row r="167" spans="1:7" ht="14.25">
      <c r="A167" s="40"/>
      <c r="B167" s="41">
        <v>2146906</v>
      </c>
      <c r="C167" s="42" t="s">
        <v>197</v>
      </c>
      <c r="D167" s="43">
        <v>0</v>
      </c>
      <c r="E167" s="43">
        <v>0</v>
      </c>
      <c r="F167" s="44">
        <f t="shared" si="3"/>
        <v>0</v>
      </c>
      <c r="G167" s="45"/>
    </row>
    <row r="168" spans="1:7" ht="14.25">
      <c r="A168" s="40"/>
      <c r="B168" s="41">
        <v>2146907</v>
      </c>
      <c r="C168" s="42" t="s">
        <v>198</v>
      </c>
      <c r="D168" s="43">
        <v>0</v>
      </c>
      <c r="E168" s="43">
        <v>0</v>
      </c>
      <c r="F168" s="44">
        <f t="shared" si="3"/>
        <v>0</v>
      </c>
      <c r="G168" s="45"/>
    </row>
    <row r="169" spans="1:7" ht="14.25">
      <c r="A169" s="40"/>
      <c r="B169" s="41">
        <v>2146908</v>
      </c>
      <c r="C169" s="42" t="s">
        <v>199</v>
      </c>
      <c r="D169" s="43">
        <v>0</v>
      </c>
      <c r="E169" s="43">
        <v>0</v>
      </c>
      <c r="F169" s="44">
        <f t="shared" si="3"/>
        <v>0</v>
      </c>
      <c r="G169" s="45"/>
    </row>
    <row r="170" spans="1:7" ht="14.25">
      <c r="A170" s="40"/>
      <c r="B170" s="41">
        <v>2146999</v>
      </c>
      <c r="C170" s="42" t="s">
        <v>200</v>
      </c>
      <c r="D170" s="43">
        <v>0</v>
      </c>
      <c r="E170" s="43">
        <v>0</v>
      </c>
      <c r="F170" s="44">
        <f t="shared" si="3"/>
        <v>0</v>
      </c>
      <c r="G170" s="45"/>
    </row>
    <row r="171" spans="1:7" ht="14.25">
      <c r="A171" s="40"/>
      <c r="B171" s="41">
        <v>21470</v>
      </c>
      <c r="C171" s="42" t="s">
        <v>201</v>
      </c>
      <c r="D171" s="43">
        <v>0</v>
      </c>
      <c r="E171" s="43">
        <v>0</v>
      </c>
      <c r="F171" s="44">
        <f t="shared" si="3"/>
        <v>0</v>
      </c>
      <c r="G171" s="45"/>
    </row>
    <row r="172" spans="1:7" ht="14.25">
      <c r="A172" s="40"/>
      <c r="B172" s="41">
        <v>2147001</v>
      </c>
      <c r="C172" s="42" t="s">
        <v>169</v>
      </c>
      <c r="D172" s="43">
        <v>0</v>
      </c>
      <c r="E172" s="43">
        <v>0</v>
      </c>
      <c r="F172" s="44">
        <f t="shared" si="3"/>
        <v>0</v>
      </c>
      <c r="G172" s="45"/>
    </row>
    <row r="173" spans="1:7" ht="14.25">
      <c r="A173" s="40"/>
      <c r="B173" s="41">
        <v>2147099</v>
      </c>
      <c r="C173" s="42" t="s">
        <v>202</v>
      </c>
      <c r="D173" s="43">
        <v>0</v>
      </c>
      <c r="E173" s="43">
        <v>0</v>
      </c>
      <c r="F173" s="44">
        <f t="shared" si="3"/>
        <v>0</v>
      </c>
      <c r="G173" s="45"/>
    </row>
    <row r="174" spans="1:7" ht="14.25">
      <c r="A174" s="40"/>
      <c r="B174" s="41">
        <v>21471</v>
      </c>
      <c r="C174" s="42" t="s">
        <v>203</v>
      </c>
      <c r="D174" s="43">
        <v>0</v>
      </c>
      <c r="E174" s="43">
        <v>0</v>
      </c>
      <c r="F174" s="44">
        <f t="shared" si="3"/>
        <v>0</v>
      </c>
      <c r="G174" s="45"/>
    </row>
    <row r="175" spans="1:7" ht="14.25">
      <c r="A175" s="40"/>
      <c r="B175" s="41">
        <v>2147101</v>
      </c>
      <c r="C175" s="42" t="s">
        <v>169</v>
      </c>
      <c r="D175" s="43">
        <v>0</v>
      </c>
      <c r="E175" s="43">
        <v>0</v>
      </c>
      <c r="F175" s="44">
        <f t="shared" si="3"/>
        <v>0</v>
      </c>
      <c r="G175" s="45"/>
    </row>
    <row r="176" spans="1:7" ht="14.25">
      <c r="A176" s="40"/>
      <c r="B176" s="41">
        <v>2147199</v>
      </c>
      <c r="C176" s="42" t="s">
        <v>204</v>
      </c>
      <c r="D176" s="43">
        <v>0</v>
      </c>
      <c r="E176" s="43">
        <v>0</v>
      </c>
      <c r="F176" s="44">
        <f t="shared" si="3"/>
        <v>0</v>
      </c>
      <c r="G176" s="45"/>
    </row>
    <row r="177" spans="1:7" ht="14.25">
      <c r="A177" s="40"/>
      <c r="B177" s="41">
        <v>21472</v>
      </c>
      <c r="C177" s="42" t="s">
        <v>205</v>
      </c>
      <c r="D177" s="43">
        <v>0</v>
      </c>
      <c r="E177" s="43">
        <v>0</v>
      </c>
      <c r="F177" s="44">
        <f t="shared" si="3"/>
        <v>0</v>
      </c>
      <c r="G177" s="45"/>
    </row>
    <row r="178" spans="1:7" ht="14.25">
      <c r="A178" s="46" t="s">
        <v>23</v>
      </c>
      <c r="B178" s="41">
        <v>215</v>
      </c>
      <c r="C178" s="42" t="s">
        <v>206</v>
      </c>
      <c r="D178" s="43">
        <v>0</v>
      </c>
      <c r="E178" s="43">
        <v>0</v>
      </c>
      <c r="F178" s="44">
        <f t="shared" si="3"/>
        <v>0</v>
      </c>
      <c r="G178" s="45"/>
    </row>
    <row r="179" spans="1:7" ht="14.25">
      <c r="A179" s="40"/>
      <c r="B179" s="41">
        <v>21562</v>
      </c>
      <c r="C179" s="42" t="s">
        <v>207</v>
      </c>
      <c r="D179" s="43">
        <v>0</v>
      </c>
      <c r="E179" s="43">
        <v>0</v>
      </c>
      <c r="F179" s="44">
        <f t="shared" si="3"/>
        <v>0</v>
      </c>
      <c r="G179" s="45"/>
    </row>
    <row r="180" spans="1:7" ht="14.25">
      <c r="A180" s="40"/>
      <c r="B180" s="41">
        <v>2156201</v>
      </c>
      <c r="C180" s="42" t="s">
        <v>208</v>
      </c>
      <c r="D180" s="43">
        <v>0</v>
      </c>
      <c r="E180" s="43">
        <v>0</v>
      </c>
      <c r="F180" s="44">
        <f t="shared" si="3"/>
        <v>0</v>
      </c>
      <c r="G180" s="45"/>
    </row>
    <row r="181" spans="1:7" ht="14.25">
      <c r="A181" s="40"/>
      <c r="B181" s="41">
        <v>2156202</v>
      </c>
      <c r="C181" s="42" t="s">
        <v>209</v>
      </c>
      <c r="D181" s="43">
        <v>0</v>
      </c>
      <c r="E181" s="43">
        <v>0</v>
      </c>
      <c r="F181" s="44">
        <f t="shared" si="3"/>
        <v>0</v>
      </c>
      <c r="G181" s="45"/>
    </row>
    <row r="182" spans="1:7" ht="14.25">
      <c r="A182" s="40"/>
      <c r="B182" s="41">
        <v>2156299</v>
      </c>
      <c r="C182" s="42" t="s">
        <v>210</v>
      </c>
      <c r="D182" s="43">
        <v>0</v>
      </c>
      <c r="E182" s="43">
        <v>0</v>
      </c>
      <c r="F182" s="44">
        <f t="shared" si="3"/>
        <v>0</v>
      </c>
      <c r="G182" s="45"/>
    </row>
    <row r="183" spans="1:7" ht="14.25">
      <c r="A183" s="46" t="s">
        <v>26</v>
      </c>
      <c r="B183" s="41">
        <v>217</v>
      </c>
      <c r="C183" s="42" t="s">
        <v>211</v>
      </c>
      <c r="D183" s="43">
        <v>0</v>
      </c>
      <c r="E183" s="43">
        <v>0</v>
      </c>
      <c r="F183" s="44">
        <f t="shared" si="3"/>
        <v>0</v>
      </c>
      <c r="G183" s="45"/>
    </row>
    <row r="184" spans="1:7" ht="14.25">
      <c r="A184" s="40"/>
      <c r="B184" s="41">
        <v>2170402</v>
      </c>
      <c r="C184" s="42" t="s">
        <v>212</v>
      </c>
      <c r="D184" s="43">
        <v>0</v>
      </c>
      <c r="E184" s="43">
        <v>0</v>
      </c>
      <c r="F184" s="44">
        <f t="shared" si="3"/>
        <v>0</v>
      </c>
      <c r="G184" s="45"/>
    </row>
    <row r="185" spans="1:7" ht="14.25">
      <c r="A185" s="40"/>
      <c r="B185" s="41">
        <v>2170403</v>
      </c>
      <c r="C185" s="42" t="s">
        <v>213</v>
      </c>
      <c r="D185" s="43">
        <v>0</v>
      </c>
      <c r="E185" s="43">
        <v>0</v>
      </c>
      <c r="F185" s="44">
        <f t="shared" si="3"/>
        <v>0</v>
      </c>
      <c r="G185" s="45"/>
    </row>
    <row r="186" spans="1:7" ht="14.25">
      <c r="A186" s="46" t="s">
        <v>28</v>
      </c>
      <c r="B186" s="41">
        <v>229</v>
      </c>
      <c r="C186" s="42" t="s">
        <v>64</v>
      </c>
      <c r="D186" s="43">
        <v>144606</v>
      </c>
      <c r="E186" s="43">
        <v>309400</v>
      </c>
      <c r="F186" s="44">
        <f t="shared" si="3"/>
        <v>164794</v>
      </c>
      <c r="G186" s="45">
        <f>(E186/D186-1)*100</f>
        <v>113.96069319392001</v>
      </c>
    </row>
    <row r="187" spans="1:7" ht="14.25">
      <c r="A187" s="40"/>
      <c r="B187" s="41">
        <v>22904</v>
      </c>
      <c r="C187" s="42" t="s">
        <v>65</v>
      </c>
      <c r="D187" s="43">
        <v>143166</v>
      </c>
      <c r="E187" s="43">
        <v>306969</v>
      </c>
      <c r="F187" s="44">
        <f t="shared" si="3"/>
        <v>163803</v>
      </c>
      <c r="G187" s="45">
        <f>(E187/D187-1)*100</f>
        <v>114.41473534219017</v>
      </c>
    </row>
    <row r="188" spans="1:7" ht="14.25">
      <c r="A188" s="40"/>
      <c r="B188" s="41">
        <v>2290401</v>
      </c>
      <c r="C188" s="42" t="s">
        <v>66</v>
      </c>
      <c r="D188" s="43">
        <v>10166</v>
      </c>
      <c r="E188" s="43">
        <v>35969</v>
      </c>
      <c r="F188" s="44">
        <f t="shared" si="3"/>
        <v>25803</v>
      </c>
      <c r="G188" s="45">
        <f>(E188/D188-1)*100</f>
        <v>253.81664371434192</v>
      </c>
    </row>
    <row r="189" spans="1:7" ht="14.25">
      <c r="A189" s="40"/>
      <c r="B189" s="41">
        <v>2290402</v>
      </c>
      <c r="C189" s="42" t="s">
        <v>67</v>
      </c>
      <c r="D189" s="43">
        <v>133000</v>
      </c>
      <c r="E189" s="43">
        <v>271000</v>
      </c>
      <c r="F189" s="44">
        <f t="shared" si="3"/>
        <v>138000</v>
      </c>
      <c r="G189" s="45">
        <f>(E189/D189-1)*100</f>
        <v>103.7593984962406</v>
      </c>
    </row>
    <row r="190" spans="1:7" ht="14.25">
      <c r="A190" s="40"/>
      <c r="B190" s="41">
        <v>2290403</v>
      </c>
      <c r="C190" s="42" t="s">
        <v>68</v>
      </c>
      <c r="D190" s="43">
        <v>0</v>
      </c>
      <c r="E190" s="43">
        <v>0</v>
      </c>
      <c r="F190" s="44">
        <f t="shared" si="3"/>
        <v>0</v>
      </c>
      <c r="G190" s="45"/>
    </row>
    <row r="191" spans="1:7" ht="14.25">
      <c r="A191" s="40"/>
      <c r="B191" s="41">
        <v>22908</v>
      </c>
      <c r="C191" s="42" t="s">
        <v>69</v>
      </c>
      <c r="D191" s="43">
        <v>110</v>
      </c>
      <c r="E191" s="43">
        <v>110</v>
      </c>
      <c r="F191" s="44">
        <f t="shared" si="3"/>
        <v>0</v>
      </c>
      <c r="G191" s="45">
        <f>(E191/D191-1)*100</f>
        <v>0</v>
      </c>
    </row>
    <row r="192" spans="1:7" ht="14.25">
      <c r="A192" s="40"/>
      <c r="B192" s="41">
        <v>2290802</v>
      </c>
      <c r="C192" s="42" t="s">
        <v>214</v>
      </c>
      <c r="D192" s="43">
        <v>0</v>
      </c>
      <c r="E192" s="43">
        <v>0</v>
      </c>
      <c r="F192" s="44">
        <f t="shared" si="3"/>
        <v>0</v>
      </c>
      <c r="G192" s="45"/>
    </row>
    <row r="193" spans="1:7" ht="14.25">
      <c r="A193" s="40"/>
      <c r="B193" s="41">
        <v>2290803</v>
      </c>
      <c r="C193" s="42" t="s">
        <v>215</v>
      </c>
      <c r="D193" s="43">
        <v>0</v>
      </c>
      <c r="E193" s="43">
        <v>0</v>
      </c>
      <c r="F193" s="44">
        <f t="shared" si="3"/>
        <v>0</v>
      </c>
      <c r="G193" s="45"/>
    </row>
    <row r="194" spans="1:7" ht="14.25">
      <c r="A194" s="40"/>
      <c r="B194" s="41">
        <v>2290804</v>
      </c>
      <c r="C194" s="42" t="s">
        <v>216</v>
      </c>
      <c r="D194" s="43">
        <v>110</v>
      </c>
      <c r="E194" s="43">
        <v>110</v>
      </c>
      <c r="F194" s="44">
        <f t="shared" si="3"/>
        <v>0</v>
      </c>
      <c r="G194" s="45">
        <f>(E194/D194-1)*100</f>
        <v>0</v>
      </c>
    </row>
    <row r="195" spans="1:7" ht="14.25">
      <c r="A195" s="40"/>
      <c r="B195" s="41">
        <v>2290805</v>
      </c>
      <c r="C195" s="42" t="s">
        <v>217</v>
      </c>
      <c r="D195" s="43">
        <v>0</v>
      </c>
      <c r="E195" s="43">
        <v>0</v>
      </c>
      <c r="F195" s="44">
        <f t="shared" si="3"/>
        <v>0</v>
      </c>
      <c r="G195" s="45"/>
    </row>
    <row r="196" spans="1:7" ht="14.25">
      <c r="A196" s="40"/>
      <c r="B196" s="41">
        <v>2290806</v>
      </c>
      <c r="C196" s="42" t="s">
        <v>218</v>
      </c>
      <c r="D196" s="43">
        <v>0</v>
      </c>
      <c r="E196" s="43">
        <v>0</v>
      </c>
      <c r="F196" s="44">
        <f t="shared" si="3"/>
        <v>0</v>
      </c>
      <c r="G196" s="45"/>
    </row>
    <row r="197" spans="1:7" ht="14.25">
      <c r="A197" s="40"/>
      <c r="B197" s="41">
        <v>2290807</v>
      </c>
      <c r="C197" s="42" t="s">
        <v>219</v>
      </c>
      <c r="D197" s="43">
        <v>0</v>
      </c>
      <c r="E197" s="43">
        <v>0</v>
      </c>
      <c r="F197" s="44">
        <f t="shared" si="3"/>
        <v>0</v>
      </c>
      <c r="G197" s="45"/>
    </row>
    <row r="198" spans="1:7" ht="14.25">
      <c r="A198" s="40"/>
      <c r="B198" s="41">
        <v>2290808</v>
      </c>
      <c r="C198" s="42" t="s">
        <v>220</v>
      </c>
      <c r="D198" s="43">
        <v>0</v>
      </c>
      <c r="E198" s="43">
        <v>0</v>
      </c>
      <c r="F198" s="44">
        <f aca="true" t="shared" si="4" ref="F198:F261">E198-D198</f>
        <v>0</v>
      </c>
      <c r="G198" s="45"/>
    </row>
    <row r="199" spans="1:7" ht="14.25">
      <c r="A199" s="40"/>
      <c r="B199" s="41">
        <v>2290899</v>
      </c>
      <c r="C199" s="42" t="s">
        <v>221</v>
      </c>
      <c r="D199" s="47">
        <v>0</v>
      </c>
      <c r="E199" s="47">
        <v>0</v>
      </c>
      <c r="F199" s="44">
        <f t="shared" si="4"/>
        <v>0</v>
      </c>
      <c r="G199" s="45"/>
    </row>
    <row r="200" spans="1:7" ht="14.25">
      <c r="A200" s="40"/>
      <c r="B200" s="41">
        <v>22909</v>
      </c>
      <c r="C200" s="42" t="s">
        <v>222</v>
      </c>
      <c r="D200" s="43">
        <v>0</v>
      </c>
      <c r="E200" s="43">
        <v>0</v>
      </c>
      <c r="F200" s="44">
        <f t="shared" si="4"/>
        <v>0</v>
      </c>
      <c r="G200" s="45"/>
    </row>
    <row r="201" spans="1:7" ht="14.25">
      <c r="A201" s="40"/>
      <c r="B201" s="41">
        <v>22960</v>
      </c>
      <c r="C201" s="42" t="s">
        <v>70</v>
      </c>
      <c r="D201" s="48">
        <v>1330</v>
      </c>
      <c r="E201" s="48">
        <v>2321</v>
      </c>
      <c r="F201" s="44">
        <f t="shared" si="4"/>
        <v>991</v>
      </c>
      <c r="G201" s="45">
        <f>(E201/D201-1)*100</f>
        <v>74.51127819548873</v>
      </c>
    </row>
    <row r="202" spans="1:7" ht="14.25">
      <c r="A202" s="40"/>
      <c r="B202" s="41">
        <v>2296001</v>
      </c>
      <c r="C202" s="42" t="s">
        <v>223</v>
      </c>
      <c r="D202" s="48">
        <v>0</v>
      </c>
      <c r="E202" s="48">
        <v>0</v>
      </c>
      <c r="F202" s="44">
        <f t="shared" si="4"/>
        <v>0</v>
      </c>
      <c r="G202" s="45"/>
    </row>
    <row r="203" spans="1:7" ht="14.25">
      <c r="A203" s="40"/>
      <c r="B203" s="41">
        <v>2296002</v>
      </c>
      <c r="C203" s="42" t="s">
        <v>224</v>
      </c>
      <c r="D203" s="43">
        <v>385</v>
      </c>
      <c r="E203" s="43">
        <v>1096</v>
      </c>
      <c r="F203" s="44">
        <f t="shared" si="4"/>
        <v>711</v>
      </c>
      <c r="G203" s="45">
        <f>(E203/D203-1)*100</f>
        <v>184.67532467532467</v>
      </c>
    </row>
    <row r="204" spans="1:7" ht="14.25">
      <c r="A204" s="40"/>
      <c r="B204" s="41">
        <v>2296003</v>
      </c>
      <c r="C204" s="42" t="s">
        <v>225</v>
      </c>
      <c r="D204" s="47">
        <v>885</v>
      </c>
      <c r="E204" s="47">
        <v>1174</v>
      </c>
      <c r="F204" s="44">
        <f t="shared" si="4"/>
        <v>289</v>
      </c>
      <c r="G204" s="45">
        <f>(E204/D204-1)*100</f>
        <v>32.65536723163842</v>
      </c>
    </row>
    <row r="205" spans="1:7" ht="14.25">
      <c r="A205" s="40"/>
      <c r="B205" s="41">
        <v>2296004</v>
      </c>
      <c r="C205" s="42" t="s">
        <v>226</v>
      </c>
      <c r="D205" s="43">
        <v>0</v>
      </c>
      <c r="E205" s="43">
        <v>0</v>
      </c>
      <c r="F205" s="44">
        <f t="shared" si="4"/>
        <v>0</v>
      </c>
      <c r="G205" s="45"/>
    </row>
    <row r="206" spans="1:7" ht="14.25">
      <c r="A206" s="40"/>
      <c r="B206" s="41">
        <v>2296005</v>
      </c>
      <c r="C206" s="42" t="s">
        <v>227</v>
      </c>
      <c r="D206" s="48">
        <v>0</v>
      </c>
      <c r="E206" s="48">
        <v>0</v>
      </c>
      <c r="F206" s="44">
        <f t="shared" si="4"/>
        <v>0</v>
      </c>
      <c r="G206" s="45"/>
    </row>
    <row r="207" spans="1:7" ht="14.25">
      <c r="A207" s="40"/>
      <c r="B207" s="41">
        <v>2296006</v>
      </c>
      <c r="C207" s="42" t="s">
        <v>228</v>
      </c>
      <c r="D207" s="43">
        <v>40</v>
      </c>
      <c r="E207" s="43">
        <v>35</v>
      </c>
      <c r="F207" s="44">
        <f t="shared" si="4"/>
        <v>-5</v>
      </c>
      <c r="G207" s="45">
        <f>(E207/D207-1)*100</f>
        <v>-12.5</v>
      </c>
    </row>
    <row r="208" spans="1:7" ht="14.25">
      <c r="A208" s="40"/>
      <c r="B208" s="41">
        <v>2296010</v>
      </c>
      <c r="C208" s="42" t="s">
        <v>229</v>
      </c>
      <c r="D208" s="43">
        <v>0</v>
      </c>
      <c r="E208" s="43">
        <v>0</v>
      </c>
      <c r="F208" s="44">
        <f t="shared" si="4"/>
        <v>0</v>
      </c>
      <c r="G208" s="45"/>
    </row>
    <row r="209" spans="1:7" ht="14.25">
      <c r="A209" s="40"/>
      <c r="B209" s="41">
        <v>2296011</v>
      </c>
      <c r="C209" s="42" t="s">
        <v>230</v>
      </c>
      <c r="D209" s="43">
        <v>0</v>
      </c>
      <c r="E209" s="43">
        <v>0</v>
      </c>
      <c r="F209" s="44">
        <f t="shared" si="4"/>
        <v>0</v>
      </c>
      <c r="G209" s="45"/>
    </row>
    <row r="210" spans="1:7" ht="14.25">
      <c r="A210" s="40"/>
      <c r="B210" s="41">
        <v>2296012</v>
      </c>
      <c r="C210" s="42" t="s">
        <v>231</v>
      </c>
      <c r="D210" s="43">
        <v>0</v>
      </c>
      <c r="E210" s="43">
        <v>0</v>
      </c>
      <c r="F210" s="44">
        <f t="shared" si="4"/>
        <v>0</v>
      </c>
      <c r="G210" s="45"/>
    </row>
    <row r="211" spans="1:7" ht="14.25">
      <c r="A211" s="40"/>
      <c r="B211" s="41">
        <v>2296013</v>
      </c>
      <c r="C211" s="42" t="s">
        <v>232</v>
      </c>
      <c r="D211" s="43">
        <v>20</v>
      </c>
      <c r="E211" s="43">
        <v>16</v>
      </c>
      <c r="F211" s="44">
        <f t="shared" si="4"/>
        <v>-4</v>
      </c>
      <c r="G211" s="45">
        <f>(E211/D211-1)*100</f>
        <v>-19.999999999999996</v>
      </c>
    </row>
    <row r="212" spans="1:7" ht="14.25">
      <c r="A212" s="40"/>
      <c r="B212" s="41">
        <v>2296099</v>
      </c>
      <c r="C212" s="42" t="s">
        <v>233</v>
      </c>
      <c r="D212" s="43">
        <v>0</v>
      </c>
      <c r="E212" s="43">
        <v>0</v>
      </c>
      <c r="F212" s="44">
        <f t="shared" si="4"/>
        <v>0</v>
      </c>
      <c r="G212" s="45"/>
    </row>
    <row r="213" spans="1:7" ht="14.25">
      <c r="A213" s="46" t="s">
        <v>30</v>
      </c>
      <c r="B213" s="41">
        <v>232</v>
      </c>
      <c r="C213" s="42" t="s">
        <v>71</v>
      </c>
      <c r="D213" s="43">
        <v>23690</v>
      </c>
      <c r="E213" s="43">
        <v>27588</v>
      </c>
      <c r="F213" s="44">
        <f t="shared" si="4"/>
        <v>3898</v>
      </c>
      <c r="G213" s="45">
        <f>(E213/D213-1)*100</f>
        <v>16.454200084423796</v>
      </c>
    </row>
    <row r="214" spans="1:7" ht="14.25">
      <c r="A214" s="40"/>
      <c r="B214" s="41">
        <v>23204</v>
      </c>
      <c r="C214" s="42" t="s">
        <v>234</v>
      </c>
      <c r="D214" s="43">
        <v>23690</v>
      </c>
      <c r="E214" s="43">
        <v>27588</v>
      </c>
      <c r="F214" s="44">
        <f t="shared" si="4"/>
        <v>3898</v>
      </c>
      <c r="G214" s="45">
        <f>(E214/D214-1)*100</f>
        <v>16.454200084423796</v>
      </c>
    </row>
    <row r="215" spans="1:7" ht="14.25">
      <c r="A215" s="40"/>
      <c r="B215" s="41">
        <v>2320401</v>
      </c>
      <c r="C215" s="42" t="s">
        <v>235</v>
      </c>
      <c r="D215" s="43">
        <v>0</v>
      </c>
      <c r="E215" s="43">
        <v>0</v>
      </c>
      <c r="F215" s="44">
        <f t="shared" si="4"/>
        <v>0</v>
      </c>
      <c r="G215" s="45"/>
    </row>
    <row r="216" spans="1:7" ht="14.25">
      <c r="A216" s="40"/>
      <c r="B216" s="41">
        <v>2320405</v>
      </c>
      <c r="C216" s="42" t="s">
        <v>236</v>
      </c>
      <c r="D216" s="43">
        <v>0</v>
      </c>
      <c r="E216" s="43">
        <v>0</v>
      </c>
      <c r="F216" s="44">
        <f t="shared" si="4"/>
        <v>0</v>
      </c>
      <c r="G216" s="45"/>
    </row>
    <row r="217" spans="1:7" ht="14.25">
      <c r="A217" s="40"/>
      <c r="B217" s="41">
        <v>2320411</v>
      </c>
      <c r="C217" s="42" t="s">
        <v>237</v>
      </c>
      <c r="D217" s="43">
        <v>12009</v>
      </c>
      <c r="E217" s="43">
        <v>12676</v>
      </c>
      <c r="F217" s="44">
        <f t="shared" si="4"/>
        <v>667</v>
      </c>
      <c r="G217" s="45">
        <f>(E217/D217-1)*100</f>
        <v>5.55416770755266</v>
      </c>
    </row>
    <row r="218" spans="1:7" ht="14.25">
      <c r="A218" s="40"/>
      <c r="B218" s="41">
        <v>2320413</v>
      </c>
      <c r="C218" s="42" t="s">
        <v>238</v>
      </c>
      <c r="D218" s="43">
        <v>0</v>
      </c>
      <c r="E218" s="43">
        <v>0</v>
      </c>
      <c r="F218" s="44">
        <f t="shared" si="4"/>
        <v>0</v>
      </c>
      <c r="G218" s="45"/>
    </row>
    <row r="219" spans="1:7" ht="14.25">
      <c r="A219" s="40"/>
      <c r="B219" s="41">
        <v>2320414</v>
      </c>
      <c r="C219" s="42" t="s">
        <v>239</v>
      </c>
      <c r="D219" s="43">
        <v>0</v>
      </c>
      <c r="E219" s="43">
        <v>0</v>
      </c>
      <c r="F219" s="44">
        <f t="shared" si="4"/>
        <v>0</v>
      </c>
      <c r="G219" s="45"/>
    </row>
    <row r="220" spans="1:7" ht="14.25">
      <c r="A220" s="40"/>
      <c r="B220" s="41">
        <v>2320416</v>
      </c>
      <c r="C220" s="42" t="s">
        <v>240</v>
      </c>
      <c r="D220" s="43">
        <v>0</v>
      </c>
      <c r="E220" s="43">
        <v>0</v>
      </c>
      <c r="F220" s="44">
        <f t="shared" si="4"/>
        <v>0</v>
      </c>
      <c r="G220" s="45"/>
    </row>
    <row r="221" spans="1:7" ht="14.25">
      <c r="A221" s="40"/>
      <c r="B221" s="41">
        <v>2320417</v>
      </c>
      <c r="C221" s="42" t="s">
        <v>241</v>
      </c>
      <c r="D221" s="43">
        <v>0</v>
      </c>
      <c r="E221" s="43">
        <v>0</v>
      </c>
      <c r="F221" s="44">
        <f t="shared" si="4"/>
        <v>0</v>
      </c>
      <c r="G221" s="45"/>
    </row>
    <row r="222" spans="1:7" ht="14.25">
      <c r="A222" s="40"/>
      <c r="B222" s="41">
        <v>2320418</v>
      </c>
      <c r="C222" s="42" t="s">
        <v>242</v>
      </c>
      <c r="D222" s="43">
        <v>0</v>
      </c>
      <c r="E222" s="43">
        <v>0</v>
      </c>
      <c r="F222" s="44">
        <f t="shared" si="4"/>
        <v>0</v>
      </c>
      <c r="G222" s="45"/>
    </row>
    <row r="223" spans="1:7" ht="14.25">
      <c r="A223" s="40"/>
      <c r="B223" s="41">
        <v>2320419</v>
      </c>
      <c r="C223" s="42" t="s">
        <v>243</v>
      </c>
      <c r="D223" s="43">
        <v>0</v>
      </c>
      <c r="E223" s="43">
        <v>0</v>
      </c>
      <c r="F223" s="44">
        <f t="shared" si="4"/>
        <v>0</v>
      </c>
      <c r="G223" s="45"/>
    </row>
    <row r="224" spans="1:7" ht="14.25">
      <c r="A224" s="40"/>
      <c r="B224" s="41">
        <v>2320420</v>
      </c>
      <c r="C224" s="42" t="s">
        <v>244</v>
      </c>
      <c r="D224" s="43">
        <v>0</v>
      </c>
      <c r="E224" s="43">
        <v>0</v>
      </c>
      <c r="F224" s="44">
        <f t="shared" si="4"/>
        <v>0</v>
      </c>
      <c r="G224" s="45"/>
    </row>
    <row r="225" spans="1:7" ht="14.25">
      <c r="A225" s="40"/>
      <c r="B225" s="41">
        <v>2320431</v>
      </c>
      <c r="C225" s="42" t="s">
        <v>245</v>
      </c>
      <c r="D225" s="43">
        <v>1170</v>
      </c>
      <c r="E225" s="43">
        <v>1170</v>
      </c>
      <c r="F225" s="44">
        <f t="shared" si="4"/>
        <v>0</v>
      </c>
      <c r="G225" s="45">
        <f>(E225/D225-1)*100</f>
        <v>0</v>
      </c>
    </row>
    <row r="226" spans="1:7" ht="14.25">
      <c r="A226" s="40"/>
      <c r="B226" s="41">
        <v>2320432</v>
      </c>
      <c r="C226" s="42" t="s">
        <v>246</v>
      </c>
      <c r="D226" s="43">
        <v>0</v>
      </c>
      <c r="E226" s="43">
        <v>0</v>
      </c>
      <c r="F226" s="44">
        <f t="shared" si="4"/>
        <v>0</v>
      </c>
      <c r="G226" s="45"/>
    </row>
    <row r="227" spans="1:7" ht="14.25">
      <c r="A227" s="40"/>
      <c r="B227" s="41">
        <v>2320433</v>
      </c>
      <c r="C227" s="42" t="s">
        <v>247</v>
      </c>
      <c r="D227" s="43">
        <v>2974</v>
      </c>
      <c r="E227" s="43">
        <v>3325</v>
      </c>
      <c r="F227" s="44">
        <f t="shared" si="4"/>
        <v>351</v>
      </c>
      <c r="G227" s="45">
        <f>(E227/D227-1)*100</f>
        <v>11.802286482851375</v>
      </c>
    </row>
    <row r="228" spans="1:7" ht="14.25">
      <c r="A228" s="40"/>
      <c r="B228" s="41">
        <v>2320498</v>
      </c>
      <c r="C228" s="42" t="s">
        <v>248</v>
      </c>
      <c r="D228" s="43">
        <v>7537</v>
      </c>
      <c r="E228" s="43">
        <v>10417</v>
      </c>
      <c r="F228" s="44">
        <f t="shared" si="4"/>
        <v>2880</v>
      </c>
      <c r="G228" s="45">
        <f>(E228/D228-1)*100</f>
        <v>38.211489982751765</v>
      </c>
    </row>
    <row r="229" spans="1:7" ht="14.25">
      <c r="A229" s="40"/>
      <c r="B229" s="41">
        <v>2320499</v>
      </c>
      <c r="C229" s="42" t="s">
        <v>249</v>
      </c>
      <c r="D229" s="43">
        <v>0</v>
      </c>
      <c r="E229" s="43">
        <v>0</v>
      </c>
      <c r="F229" s="44">
        <f t="shared" si="4"/>
        <v>0</v>
      </c>
      <c r="G229" s="45"/>
    </row>
    <row r="230" spans="1:7" ht="14.25">
      <c r="A230" s="46" t="s">
        <v>32</v>
      </c>
      <c r="B230" s="41">
        <v>233</v>
      </c>
      <c r="C230" s="42" t="s">
        <v>72</v>
      </c>
      <c r="D230" s="43">
        <v>3</v>
      </c>
      <c r="E230" s="43">
        <v>4</v>
      </c>
      <c r="F230" s="44">
        <f t="shared" si="4"/>
        <v>1</v>
      </c>
      <c r="G230" s="45">
        <f>(E230/D230-1)*100</f>
        <v>33.33333333333333</v>
      </c>
    </row>
    <row r="231" spans="1:7" ht="14.25">
      <c r="A231" s="40"/>
      <c r="B231" s="41">
        <v>23304</v>
      </c>
      <c r="C231" s="42" t="s">
        <v>250</v>
      </c>
      <c r="D231" s="43">
        <v>3</v>
      </c>
      <c r="E231" s="43">
        <v>4</v>
      </c>
      <c r="F231" s="44">
        <f t="shared" si="4"/>
        <v>1</v>
      </c>
      <c r="G231" s="45">
        <f>(E231/D231-1)*100</f>
        <v>33.33333333333333</v>
      </c>
    </row>
    <row r="232" spans="1:7" ht="14.25">
      <c r="A232" s="40"/>
      <c r="B232" s="41">
        <v>2330401</v>
      </c>
      <c r="C232" s="42" t="s">
        <v>251</v>
      </c>
      <c r="D232" s="43">
        <v>0</v>
      </c>
      <c r="E232" s="43">
        <v>0</v>
      </c>
      <c r="F232" s="44">
        <f t="shared" si="4"/>
        <v>0</v>
      </c>
      <c r="G232" s="45"/>
    </row>
    <row r="233" spans="1:7" ht="14.25">
      <c r="A233" s="40"/>
      <c r="B233" s="41">
        <v>2330405</v>
      </c>
      <c r="C233" s="42" t="s">
        <v>252</v>
      </c>
      <c r="D233" s="43">
        <v>0</v>
      </c>
      <c r="E233" s="43">
        <v>0</v>
      </c>
      <c r="F233" s="44">
        <f t="shared" si="4"/>
        <v>0</v>
      </c>
      <c r="G233" s="45"/>
    </row>
    <row r="234" spans="1:7" ht="14.25">
      <c r="A234" s="40"/>
      <c r="B234" s="41">
        <v>2330411</v>
      </c>
      <c r="C234" s="42" t="s">
        <v>253</v>
      </c>
      <c r="D234" s="43">
        <v>3</v>
      </c>
      <c r="E234" s="43">
        <v>3</v>
      </c>
      <c r="F234" s="44">
        <f t="shared" si="4"/>
        <v>0</v>
      </c>
      <c r="G234" s="45">
        <f>(E234/D234-1)*100</f>
        <v>0</v>
      </c>
    </row>
    <row r="235" spans="1:7" ht="14.25">
      <c r="A235" s="40"/>
      <c r="B235" s="41">
        <v>2330413</v>
      </c>
      <c r="C235" s="42" t="s">
        <v>254</v>
      </c>
      <c r="D235" s="43">
        <v>0</v>
      </c>
      <c r="E235" s="43">
        <v>0</v>
      </c>
      <c r="F235" s="44">
        <f t="shared" si="4"/>
        <v>0</v>
      </c>
      <c r="G235" s="45"/>
    </row>
    <row r="236" spans="1:7" ht="14.25">
      <c r="A236" s="40"/>
      <c r="B236" s="41">
        <v>2330414</v>
      </c>
      <c r="C236" s="42" t="s">
        <v>255</v>
      </c>
      <c r="D236" s="43">
        <v>0</v>
      </c>
      <c r="E236" s="43">
        <v>0</v>
      </c>
      <c r="F236" s="44">
        <f t="shared" si="4"/>
        <v>0</v>
      </c>
      <c r="G236" s="45"/>
    </row>
    <row r="237" spans="1:7" ht="14.25">
      <c r="A237" s="40"/>
      <c r="B237" s="41">
        <v>2330416</v>
      </c>
      <c r="C237" s="42" t="s">
        <v>256</v>
      </c>
      <c r="D237" s="43">
        <v>0</v>
      </c>
      <c r="E237" s="43">
        <v>0</v>
      </c>
      <c r="F237" s="44">
        <f t="shared" si="4"/>
        <v>0</v>
      </c>
      <c r="G237" s="45"/>
    </row>
    <row r="238" spans="1:7" ht="14.25">
      <c r="A238" s="40"/>
      <c r="B238" s="41">
        <v>2330417</v>
      </c>
      <c r="C238" s="42" t="s">
        <v>257</v>
      </c>
      <c r="D238" s="43">
        <v>0</v>
      </c>
      <c r="E238" s="43">
        <v>0</v>
      </c>
      <c r="F238" s="44">
        <f t="shared" si="4"/>
        <v>0</v>
      </c>
      <c r="G238" s="45"/>
    </row>
    <row r="239" spans="1:7" ht="14.25">
      <c r="A239" s="40"/>
      <c r="B239" s="41">
        <v>2330418</v>
      </c>
      <c r="C239" s="42" t="s">
        <v>258</v>
      </c>
      <c r="D239" s="43">
        <v>0</v>
      </c>
      <c r="E239" s="43">
        <v>0</v>
      </c>
      <c r="F239" s="44">
        <f t="shared" si="4"/>
        <v>0</v>
      </c>
      <c r="G239" s="45"/>
    </row>
    <row r="240" spans="1:7" ht="14.25">
      <c r="A240" s="40"/>
      <c r="B240" s="41">
        <v>2330419</v>
      </c>
      <c r="C240" s="42" t="s">
        <v>259</v>
      </c>
      <c r="D240" s="43">
        <v>0</v>
      </c>
      <c r="E240" s="43">
        <v>0</v>
      </c>
      <c r="F240" s="44">
        <f t="shared" si="4"/>
        <v>0</v>
      </c>
      <c r="G240" s="45"/>
    </row>
    <row r="241" spans="1:7" ht="14.25">
      <c r="A241" s="40"/>
      <c r="B241" s="41">
        <v>2330420</v>
      </c>
      <c r="C241" s="42" t="s">
        <v>260</v>
      </c>
      <c r="D241" s="43">
        <v>0</v>
      </c>
      <c r="E241" s="43">
        <v>0</v>
      </c>
      <c r="F241" s="44">
        <f t="shared" si="4"/>
        <v>0</v>
      </c>
      <c r="G241" s="45"/>
    </row>
    <row r="242" spans="1:7" ht="14.25">
      <c r="A242" s="40"/>
      <c r="B242" s="41">
        <v>2330431</v>
      </c>
      <c r="C242" s="42" t="s">
        <v>261</v>
      </c>
      <c r="D242" s="43">
        <v>0</v>
      </c>
      <c r="E242" s="43">
        <v>0</v>
      </c>
      <c r="F242" s="44">
        <f t="shared" si="4"/>
        <v>0</v>
      </c>
      <c r="G242" s="45"/>
    </row>
    <row r="243" spans="1:7" ht="14.25">
      <c r="A243" s="40"/>
      <c r="B243" s="41">
        <v>2330432</v>
      </c>
      <c r="C243" s="42" t="s">
        <v>262</v>
      </c>
      <c r="D243" s="43">
        <v>0</v>
      </c>
      <c r="E243" s="43">
        <v>0</v>
      </c>
      <c r="F243" s="44">
        <f t="shared" si="4"/>
        <v>0</v>
      </c>
      <c r="G243" s="45"/>
    </row>
    <row r="244" spans="1:7" ht="14.25">
      <c r="A244" s="40"/>
      <c r="B244" s="41">
        <v>2330433</v>
      </c>
      <c r="C244" s="42" t="s">
        <v>263</v>
      </c>
      <c r="D244" s="43">
        <v>0</v>
      </c>
      <c r="E244" s="43">
        <v>0</v>
      </c>
      <c r="F244" s="44">
        <f t="shared" si="4"/>
        <v>0</v>
      </c>
      <c r="G244" s="45"/>
    </row>
    <row r="245" spans="1:7" ht="14.25">
      <c r="A245" s="40"/>
      <c r="B245" s="41">
        <v>2330498</v>
      </c>
      <c r="C245" s="42" t="s">
        <v>264</v>
      </c>
      <c r="D245" s="43">
        <v>0</v>
      </c>
      <c r="E245" s="43">
        <v>1</v>
      </c>
      <c r="F245" s="44">
        <f t="shared" si="4"/>
        <v>1</v>
      </c>
      <c r="G245" s="45"/>
    </row>
    <row r="246" spans="1:7" ht="14.25">
      <c r="A246" s="40"/>
      <c r="B246" s="41">
        <v>2330499</v>
      </c>
      <c r="C246" s="42" t="s">
        <v>265</v>
      </c>
      <c r="D246" s="47">
        <v>0</v>
      </c>
      <c r="E246" s="47">
        <v>0</v>
      </c>
      <c r="F246" s="44">
        <f t="shared" si="4"/>
        <v>0</v>
      </c>
      <c r="G246" s="45"/>
    </row>
    <row r="247" spans="1:7" ht="14.25">
      <c r="A247" s="46" t="s">
        <v>34</v>
      </c>
      <c r="B247" s="41">
        <v>234</v>
      </c>
      <c r="C247" s="42" t="s">
        <v>266</v>
      </c>
      <c r="D247" s="43">
        <v>0</v>
      </c>
      <c r="E247" s="43">
        <v>0</v>
      </c>
      <c r="F247" s="44">
        <f t="shared" si="4"/>
        <v>0</v>
      </c>
      <c r="G247" s="45"/>
    </row>
    <row r="248" spans="1:7" ht="14.25">
      <c r="A248" s="40"/>
      <c r="B248" s="41">
        <v>23401</v>
      </c>
      <c r="C248" s="42" t="s">
        <v>267</v>
      </c>
      <c r="D248" s="48">
        <v>0</v>
      </c>
      <c r="E248" s="48">
        <v>0</v>
      </c>
      <c r="F248" s="44">
        <f t="shared" si="4"/>
        <v>0</v>
      </c>
      <c r="G248" s="45"/>
    </row>
    <row r="249" spans="1:7" ht="14.25">
      <c r="A249" s="40"/>
      <c r="B249" s="41">
        <v>2340101</v>
      </c>
      <c r="C249" s="42" t="s">
        <v>268</v>
      </c>
      <c r="D249" s="43">
        <v>0</v>
      </c>
      <c r="E249" s="43">
        <v>0</v>
      </c>
      <c r="F249" s="44">
        <f t="shared" si="4"/>
        <v>0</v>
      </c>
      <c r="G249" s="45"/>
    </row>
    <row r="250" spans="1:7" ht="14.25">
      <c r="A250" s="40"/>
      <c r="B250" s="41">
        <v>2340102</v>
      </c>
      <c r="C250" s="42" t="s">
        <v>269</v>
      </c>
      <c r="D250" s="43">
        <v>0</v>
      </c>
      <c r="E250" s="43">
        <v>0</v>
      </c>
      <c r="F250" s="44">
        <f t="shared" si="4"/>
        <v>0</v>
      </c>
      <c r="G250" s="45"/>
    </row>
    <row r="251" spans="1:7" ht="14.25">
      <c r="A251" s="40"/>
      <c r="B251" s="41">
        <v>2340103</v>
      </c>
      <c r="C251" s="42" t="s">
        <v>270</v>
      </c>
      <c r="D251" s="43">
        <v>0</v>
      </c>
      <c r="E251" s="43">
        <v>0</v>
      </c>
      <c r="F251" s="44">
        <f t="shared" si="4"/>
        <v>0</v>
      </c>
      <c r="G251" s="45"/>
    </row>
    <row r="252" spans="1:7" ht="14.25">
      <c r="A252" s="40"/>
      <c r="B252" s="41">
        <v>2340104</v>
      </c>
      <c r="C252" s="42" t="s">
        <v>271</v>
      </c>
      <c r="D252" s="43">
        <v>0</v>
      </c>
      <c r="E252" s="43">
        <v>0</v>
      </c>
      <c r="F252" s="44">
        <f t="shared" si="4"/>
        <v>0</v>
      </c>
      <c r="G252" s="45"/>
    </row>
    <row r="253" spans="1:7" ht="14.25">
      <c r="A253" s="40"/>
      <c r="B253" s="41">
        <v>2340105</v>
      </c>
      <c r="C253" s="42" t="s">
        <v>272</v>
      </c>
      <c r="D253" s="43">
        <v>0</v>
      </c>
      <c r="E253" s="43">
        <v>0</v>
      </c>
      <c r="F253" s="44">
        <f t="shared" si="4"/>
        <v>0</v>
      </c>
      <c r="G253" s="45"/>
    </row>
    <row r="254" spans="1:7" ht="14.25">
      <c r="A254" s="40"/>
      <c r="B254" s="41">
        <v>2340106</v>
      </c>
      <c r="C254" s="42" t="s">
        <v>273</v>
      </c>
      <c r="D254" s="43">
        <v>0</v>
      </c>
      <c r="E254" s="43">
        <v>0</v>
      </c>
      <c r="F254" s="44">
        <f t="shared" si="4"/>
        <v>0</v>
      </c>
      <c r="G254" s="45"/>
    </row>
    <row r="255" spans="1:7" ht="14.25">
      <c r="A255" s="40"/>
      <c r="B255" s="41">
        <v>2340107</v>
      </c>
      <c r="C255" s="42" t="s">
        <v>274</v>
      </c>
      <c r="D255" s="43">
        <v>0</v>
      </c>
      <c r="E255" s="43">
        <v>0</v>
      </c>
      <c r="F255" s="44">
        <f t="shared" si="4"/>
        <v>0</v>
      </c>
      <c r="G255" s="45"/>
    </row>
    <row r="256" spans="1:7" ht="14.25">
      <c r="A256" s="40"/>
      <c r="B256" s="41">
        <v>2340108</v>
      </c>
      <c r="C256" s="42" t="s">
        <v>275</v>
      </c>
      <c r="D256" s="43">
        <v>0</v>
      </c>
      <c r="E256" s="43">
        <v>0</v>
      </c>
      <c r="F256" s="44">
        <f t="shared" si="4"/>
        <v>0</v>
      </c>
      <c r="G256" s="45"/>
    </row>
    <row r="257" spans="1:7" ht="14.25">
      <c r="A257" s="40"/>
      <c r="B257" s="41">
        <v>2340109</v>
      </c>
      <c r="C257" s="42" t="s">
        <v>276</v>
      </c>
      <c r="D257" s="43">
        <v>0</v>
      </c>
      <c r="E257" s="43">
        <v>0</v>
      </c>
      <c r="F257" s="44">
        <f t="shared" si="4"/>
        <v>0</v>
      </c>
      <c r="G257" s="45"/>
    </row>
    <row r="258" spans="1:7" ht="14.25">
      <c r="A258" s="40"/>
      <c r="B258" s="41">
        <v>2340110</v>
      </c>
      <c r="C258" s="42" t="s">
        <v>277</v>
      </c>
      <c r="D258" s="43">
        <v>0</v>
      </c>
      <c r="E258" s="43">
        <v>0</v>
      </c>
      <c r="F258" s="44">
        <f t="shared" si="4"/>
        <v>0</v>
      </c>
      <c r="G258" s="45"/>
    </row>
    <row r="259" spans="1:7" ht="14.25">
      <c r="A259" s="40"/>
      <c r="B259" s="41">
        <v>2340111</v>
      </c>
      <c r="C259" s="42" t="s">
        <v>278</v>
      </c>
      <c r="D259" s="43">
        <v>0</v>
      </c>
      <c r="E259" s="43">
        <v>0</v>
      </c>
      <c r="F259" s="44">
        <f t="shared" si="4"/>
        <v>0</v>
      </c>
      <c r="G259" s="45"/>
    </row>
    <row r="260" spans="1:7" ht="14.25">
      <c r="A260" s="40"/>
      <c r="B260" s="41">
        <v>2340199</v>
      </c>
      <c r="C260" s="42" t="s">
        <v>279</v>
      </c>
      <c r="D260" s="43">
        <v>0</v>
      </c>
      <c r="E260" s="43">
        <v>0</v>
      </c>
      <c r="F260" s="44">
        <f t="shared" si="4"/>
        <v>0</v>
      </c>
      <c r="G260" s="45"/>
    </row>
    <row r="261" spans="1:7" ht="14.25">
      <c r="A261" s="40"/>
      <c r="B261" s="41">
        <v>23402</v>
      </c>
      <c r="C261" s="42" t="s">
        <v>280</v>
      </c>
      <c r="D261" s="43">
        <v>0</v>
      </c>
      <c r="E261" s="43">
        <v>0</v>
      </c>
      <c r="F261" s="44">
        <f t="shared" si="4"/>
        <v>0</v>
      </c>
      <c r="G261" s="45"/>
    </row>
    <row r="262" spans="1:7" ht="14.25">
      <c r="A262" s="40"/>
      <c r="B262" s="41">
        <v>2340201</v>
      </c>
      <c r="C262" s="42" t="s">
        <v>281</v>
      </c>
      <c r="D262" s="43">
        <v>0</v>
      </c>
      <c r="E262" s="43">
        <v>0</v>
      </c>
      <c r="F262" s="44">
        <f aca="true" t="shared" si="5" ref="F262:F267">E262-D262</f>
        <v>0</v>
      </c>
      <c r="G262" s="45"/>
    </row>
    <row r="263" spans="1:7" ht="14.25">
      <c r="A263" s="40"/>
      <c r="B263" s="41">
        <v>2340202</v>
      </c>
      <c r="C263" s="42" t="s">
        <v>282</v>
      </c>
      <c r="D263" s="43">
        <v>0</v>
      </c>
      <c r="E263" s="43">
        <v>0</v>
      </c>
      <c r="F263" s="44">
        <f t="shared" si="5"/>
        <v>0</v>
      </c>
      <c r="G263" s="45"/>
    </row>
    <row r="264" spans="1:7" ht="14.25">
      <c r="A264" s="40"/>
      <c r="B264" s="41">
        <v>2340203</v>
      </c>
      <c r="C264" s="42" t="s">
        <v>283</v>
      </c>
      <c r="D264" s="43">
        <v>0</v>
      </c>
      <c r="E264" s="43">
        <v>0</v>
      </c>
      <c r="F264" s="44">
        <f t="shared" si="5"/>
        <v>0</v>
      </c>
      <c r="G264" s="45"/>
    </row>
    <row r="265" spans="1:7" ht="14.25">
      <c r="A265" s="40"/>
      <c r="B265" s="41">
        <v>2340204</v>
      </c>
      <c r="C265" s="42" t="s">
        <v>284</v>
      </c>
      <c r="D265" s="43">
        <v>0</v>
      </c>
      <c r="E265" s="43">
        <v>0</v>
      </c>
      <c r="F265" s="44">
        <f t="shared" si="5"/>
        <v>0</v>
      </c>
      <c r="G265" s="45"/>
    </row>
    <row r="266" spans="1:7" ht="14.25">
      <c r="A266" s="40"/>
      <c r="B266" s="41">
        <v>2340205</v>
      </c>
      <c r="C266" s="42" t="s">
        <v>285</v>
      </c>
      <c r="D266" s="43">
        <v>0</v>
      </c>
      <c r="E266" s="43">
        <v>0</v>
      </c>
      <c r="F266" s="44">
        <f t="shared" si="5"/>
        <v>0</v>
      </c>
      <c r="G266" s="45"/>
    </row>
    <row r="267" spans="1:7" ht="14.25">
      <c r="A267" s="40"/>
      <c r="B267" s="41">
        <v>2340299</v>
      </c>
      <c r="C267" s="42" t="s">
        <v>286</v>
      </c>
      <c r="D267" s="43">
        <v>0</v>
      </c>
      <c r="E267" s="43">
        <v>0</v>
      </c>
      <c r="F267" s="44">
        <f t="shared" si="5"/>
        <v>0</v>
      </c>
      <c r="G267" s="45"/>
    </row>
  </sheetData>
  <sheetProtection/>
  <mergeCells count="1">
    <mergeCell ref="A2:G2"/>
  </mergeCells>
  <printOptions/>
  <pageMargins left="0.7513888888888889" right="0.7513888888888889" top="1" bottom="1" header="0.5" footer="0.5"/>
  <pageSetup fitToHeight="0" fitToWidth="1" horizontalDpi="600" verticalDpi="600" orientation="portrait" paperSize="9" scale="79"/>
</worksheet>
</file>

<file path=xl/worksheets/sheet4.xml><?xml version="1.0" encoding="utf-8"?>
<worksheet xmlns="http://schemas.openxmlformats.org/spreadsheetml/2006/main" xmlns:r="http://schemas.openxmlformats.org/officeDocument/2006/relationships">
  <dimension ref="A1:F16"/>
  <sheetViews>
    <sheetView zoomScaleSheetLayoutView="100" workbookViewId="0" topLeftCell="A1">
      <selection activeCell="K14" sqref="K14"/>
    </sheetView>
  </sheetViews>
  <sheetFormatPr defaultColWidth="9.00390625" defaultRowHeight="14.25"/>
  <cols>
    <col min="1" max="1" width="7.50390625" style="0" customWidth="1"/>
    <col min="2" max="2" width="39.125" style="0" customWidth="1"/>
    <col min="3" max="3" width="9.375" style="1" customWidth="1"/>
    <col min="4" max="4" width="9.00390625" style="1" customWidth="1"/>
    <col min="5" max="5" width="9.50390625" style="1" customWidth="1"/>
    <col min="6" max="6" width="9.00390625" style="0" customWidth="1"/>
  </cols>
  <sheetData>
    <row r="1" spans="1:6" ht="14.25">
      <c r="A1" s="2" t="s">
        <v>287</v>
      </c>
      <c r="B1" s="15"/>
      <c r="C1" s="16"/>
      <c r="D1" s="16"/>
      <c r="E1" s="16"/>
      <c r="F1" s="15"/>
    </row>
    <row r="2" spans="1:6" ht="43.5" customHeight="1">
      <c r="A2" s="4" t="s">
        <v>288</v>
      </c>
      <c r="B2" s="4"/>
      <c r="C2" s="4"/>
      <c r="D2" s="4"/>
      <c r="E2" s="4"/>
      <c r="F2" s="4"/>
    </row>
    <row r="3" spans="1:6" ht="20.25">
      <c r="A3" s="17"/>
      <c r="B3" s="18"/>
      <c r="C3" s="19"/>
      <c r="D3" s="19"/>
      <c r="E3" s="19"/>
      <c r="F3" s="7" t="s">
        <v>2</v>
      </c>
    </row>
    <row r="4" spans="1:6" ht="36.75" customHeight="1">
      <c r="A4" s="10" t="s">
        <v>3</v>
      </c>
      <c r="B4" s="14" t="s">
        <v>289</v>
      </c>
      <c r="C4" s="14" t="s">
        <v>6</v>
      </c>
      <c r="D4" s="14" t="s">
        <v>5</v>
      </c>
      <c r="E4" s="14" t="s">
        <v>7</v>
      </c>
      <c r="F4" s="14" t="s">
        <v>8</v>
      </c>
    </row>
    <row r="5" spans="1:6" ht="24.75" customHeight="1">
      <c r="A5" s="10" t="s">
        <v>9</v>
      </c>
      <c r="B5" s="20" t="s">
        <v>290</v>
      </c>
      <c r="C5" s="21"/>
      <c r="D5" s="21"/>
      <c r="E5" s="21">
        <f>D5-C5</f>
        <v>0</v>
      </c>
      <c r="F5" s="22"/>
    </row>
    <row r="6" spans="1:6" ht="24.75" customHeight="1">
      <c r="A6" s="10"/>
      <c r="B6" s="23" t="s">
        <v>291</v>
      </c>
      <c r="C6" s="21"/>
      <c r="D6" s="21"/>
      <c r="E6" s="21">
        <f aca="true" t="shared" si="0" ref="E6:E16">D6-C6</f>
        <v>0</v>
      </c>
      <c r="F6" s="22"/>
    </row>
    <row r="7" spans="1:6" ht="24.75" customHeight="1">
      <c r="A7" s="10" t="s">
        <v>11</v>
      </c>
      <c r="B7" s="23" t="s">
        <v>292</v>
      </c>
      <c r="C7" s="21"/>
      <c r="D7" s="21"/>
      <c r="E7" s="21">
        <f t="shared" si="0"/>
        <v>0</v>
      </c>
      <c r="F7" s="22"/>
    </row>
    <row r="8" spans="1:6" ht="24.75" customHeight="1">
      <c r="A8" s="10" t="s">
        <v>13</v>
      </c>
      <c r="B8" s="20" t="s">
        <v>293</v>
      </c>
      <c r="C8" s="21">
        <v>80581</v>
      </c>
      <c r="D8" s="21">
        <v>42954</v>
      </c>
      <c r="E8" s="21">
        <f t="shared" si="0"/>
        <v>-37627</v>
      </c>
      <c r="F8" s="22">
        <f>(D8/C8-1)*100</f>
        <v>-46.694630247825174</v>
      </c>
    </row>
    <row r="9" spans="1:6" ht="24.75" customHeight="1">
      <c r="A9" s="10"/>
      <c r="B9" s="23" t="s">
        <v>294</v>
      </c>
      <c r="C9" s="21"/>
      <c r="D9" s="21"/>
      <c r="E9" s="21">
        <f t="shared" si="0"/>
        <v>0</v>
      </c>
      <c r="F9" s="22"/>
    </row>
    <row r="10" spans="1:6" ht="24.75" customHeight="1">
      <c r="A10" s="10" t="s">
        <v>15</v>
      </c>
      <c r="B10" s="23" t="s">
        <v>295</v>
      </c>
      <c r="C10" s="21"/>
      <c r="D10" s="21"/>
      <c r="E10" s="21">
        <f t="shared" si="0"/>
        <v>0</v>
      </c>
      <c r="F10" s="22"/>
    </row>
    <row r="11" spans="1:6" ht="24.75" customHeight="1">
      <c r="A11" s="10" t="s">
        <v>17</v>
      </c>
      <c r="B11" s="23" t="s">
        <v>296</v>
      </c>
      <c r="C11" s="21"/>
      <c r="D11" s="21"/>
      <c r="E11" s="21">
        <f t="shared" si="0"/>
        <v>0</v>
      </c>
      <c r="F11" s="22"/>
    </row>
    <row r="12" spans="1:6" ht="24.75" customHeight="1">
      <c r="A12" s="10" t="s">
        <v>19</v>
      </c>
      <c r="B12" s="20" t="s">
        <v>297</v>
      </c>
      <c r="C12" s="21">
        <v>21804</v>
      </c>
      <c r="D12" s="21">
        <v>92000</v>
      </c>
      <c r="E12" s="21">
        <f t="shared" si="0"/>
        <v>70196</v>
      </c>
      <c r="F12" s="22">
        <f>(D12/C12-1)*100</f>
        <v>321.9409282700422</v>
      </c>
    </row>
    <row r="13" spans="1:6" ht="24.75" customHeight="1">
      <c r="A13" s="10"/>
      <c r="B13" s="23" t="s">
        <v>298</v>
      </c>
      <c r="C13" s="21"/>
      <c r="D13" s="21"/>
      <c r="E13" s="21">
        <f t="shared" si="0"/>
        <v>0</v>
      </c>
      <c r="F13" s="22"/>
    </row>
    <row r="14" spans="1:6" ht="24.75" customHeight="1">
      <c r="A14" s="10" t="s">
        <v>21</v>
      </c>
      <c r="B14" s="20" t="s">
        <v>299</v>
      </c>
      <c r="C14" s="21"/>
      <c r="D14" s="21"/>
      <c r="E14" s="21">
        <f t="shared" si="0"/>
        <v>0</v>
      </c>
      <c r="F14" s="22"/>
    </row>
    <row r="15" spans="1:6" ht="24.75" customHeight="1">
      <c r="A15" s="10" t="s">
        <v>23</v>
      </c>
      <c r="B15" s="23" t="s">
        <v>300</v>
      </c>
      <c r="C15" s="21"/>
      <c r="D15" s="21"/>
      <c r="E15" s="21">
        <f t="shared" si="0"/>
        <v>0</v>
      </c>
      <c r="F15" s="22"/>
    </row>
    <row r="16" spans="1:6" ht="24.75" customHeight="1">
      <c r="A16" s="10"/>
      <c r="B16" s="14" t="s">
        <v>301</v>
      </c>
      <c r="C16" s="12">
        <f>C5+C12+C14+C7+C8+C10+C11+C15</f>
        <v>102385</v>
      </c>
      <c r="D16" s="12">
        <f>D5+D12+D14+D7+D8+D10+D11+D15</f>
        <v>134954</v>
      </c>
      <c r="E16" s="21">
        <f t="shared" si="0"/>
        <v>32569</v>
      </c>
      <c r="F16" s="22">
        <f>(D16/C16-1)*100</f>
        <v>31.810323777897143</v>
      </c>
    </row>
  </sheetData>
  <sheetProtection/>
  <mergeCells count="1">
    <mergeCell ref="A2:F2"/>
  </mergeCells>
  <printOptions/>
  <pageMargins left="0.7513888888888889"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17"/>
  <sheetViews>
    <sheetView tabSelected="1" zoomScaleSheetLayoutView="100" workbookViewId="0" topLeftCell="A1">
      <selection activeCell="I13" sqref="I13"/>
    </sheetView>
  </sheetViews>
  <sheetFormatPr defaultColWidth="9.00390625" defaultRowHeight="14.25"/>
  <cols>
    <col min="1" max="1" width="9.625" style="0" customWidth="1"/>
    <col min="2" max="2" width="28.25390625" style="0" customWidth="1"/>
    <col min="3" max="4" width="11.50390625" style="1" customWidth="1"/>
    <col min="5" max="5" width="9.75390625" style="1" customWidth="1"/>
    <col min="6" max="6" width="9.75390625" style="0" customWidth="1"/>
  </cols>
  <sheetData>
    <row r="1" spans="1:6" ht="21.75" customHeight="1">
      <c r="A1" s="2" t="s">
        <v>302</v>
      </c>
      <c r="B1" s="3"/>
      <c r="C1" s="3"/>
      <c r="D1" s="3"/>
      <c r="E1" s="3"/>
      <c r="F1" s="3"/>
    </row>
    <row r="2" spans="1:6" ht="45" customHeight="1">
      <c r="A2" s="4" t="s">
        <v>303</v>
      </c>
      <c r="B2" s="4"/>
      <c r="C2" s="4"/>
      <c r="D2" s="4"/>
      <c r="E2" s="4"/>
      <c r="F2" s="4"/>
    </row>
    <row r="3" spans="1:6" ht="16.5" customHeight="1">
      <c r="A3" s="5"/>
      <c r="B3" s="6"/>
      <c r="C3" s="7"/>
      <c r="D3" s="7"/>
      <c r="E3" s="7"/>
      <c r="F3" s="7" t="s">
        <v>2</v>
      </c>
    </row>
    <row r="4" spans="1:6" ht="24.75" customHeight="1">
      <c r="A4" s="8" t="s">
        <v>3</v>
      </c>
      <c r="B4" s="9" t="s">
        <v>304</v>
      </c>
      <c r="C4" s="9" t="s">
        <v>6</v>
      </c>
      <c r="D4" s="9" t="s">
        <v>5</v>
      </c>
      <c r="E4" s="9" t="s">
        <v>7</v>
      </c>
      <c r="F4" s="9" t="s">
        <v>8</v>
      </c>
    </row>
    <row r="5" spans="1:6" ht="24.75" customHeight="1">
      <c r="A5" s="10" t="s">
        <v>9</v>
      </c>
      <c r="B5" s="11" t="s">
        <v>305</v>
      </c>
      <c r="C5" s="12">
        <v>3718</v>
      </c>
      <c r="D5" s="12">
        <v>995</v>
      </c>
      <c r="E5" s="12">
        <f>D5-C5</f>
        <v>-2723</v>
      </c>
      <c r="F5" s="13">
        <f>(D5/C5-1)*100</f>
        <v>-73.23830016137708</v>
      </c>
    </row>
    <row r="6" spans="1:6" ht="24.75" customHeight="1">
      <c r="A6" s="10" t="s">
        <v>11</v>
      </c>
      <c r="B6" s="11" t="s">
        <v>306</v>
      </c>
      <c r="C6" s="12">
        <v>4305</v>
      </c>
      <c r="D6" s="12">
        <v>2195</v>
      </c>
      <c r="E6" s="12">
        <f aca="true" t="shared" si="0" ref="E6:E16">D6-C6</f>
        <v>-2110</v>
      </c>
      <c r="F6" s="13">
        <f aca="true" t="shared" si="1" ref="F6:F17">(D6/C6-1)*100</f>
        <v>-49.012775842044135</v>
      </c>
    </row>
    <row r="7" spans="1:6" ht="24.75" customHeight="1">
      <c r="A7" s="10" t="s">
        <v>13</v>
      </c>
      <c r="B7" s="11" t="s">
        <v>307</v>
      </c>
      <c r="C7" s="12">
        <v>6300</v>
      </c>
      <c r="D7" s="12">
        <v>2510</v>
      </c>
      <c r="E7" s="12">
        <f t="shared" si="0"/>
        <v>-3790</v>
      </c>
      <c r="F7" s="13">
        <f t="shared" si="1"/>
        <v>-60.158730158730165</v>
      </c>
    </row>
    <row r="8" spans="1:6" ht="24.75" customHeight="1">
      <c r="A8" s="10" t="s">
        <v>15</v>
      </c>
      <c r="B8" s="11" t="s">
        <v>308</v>
      </c>
      <c r="C8" s="12">
        <v>8050</v>
      </c>
      <c r="D8" s="12">
        <v>41989</v>
      </c>
      <c r="E8" s="12">
        <f t="shared" si="0"/>
        <v>33939</v>
      </c>
      <c r="F8" s="13">
        <f t="shared" si="1"/>
        <v>421.6024844720497</v>
      </c>
    </row>
    <row r="9" spans="1:6" ht="24.75" customHeight="1">
      <c r="A9" s="10" t="s">
        <v>17</v>
      </c>
      <c r="B9" s="11" t="s">
        <v>309</v>
      </c>
      <c r="C9" s="12">
        <v>6080</v>
      </c>
      <c r="D9" s="12">
        <v>11850</v>
      </c>
      <c r="E9" s="12">
        <f t="shared" si="0"/>
        <v>5770</v>
      </c>
      <c r="F9" s="13">
        <f t="shared" si="1"/>
        <v>94.9013157894737</v>
      </c>
    </row>
    <row r="10" spans="1:6" ht="24.75" customHeight="1">
      <c r="A10" s="10" t="s">
        <v>19</v>
      </c>
      <c r="B10" s="11" t="s">
        <v>310</v>
      </c>
      <c r="C10" s="12">
        <v>8272</v>
      </c>
      <c r="D10" s="12">
        <v>3188</v>
      </c>
      <c r="E10" s="12">
        <f t="shared" si="0"/>
        <v>-5084</v>
      </c>
      <c r="F10" s="13">
        <f t="shared" si="1"/>
        <v>-61.46034816247582</v>
      </c>
    </row>
    <row r="11" spans="1:6" ht="24.75" customHeight="1">
      <c r="A11" s="10" t="s">
        <v>21</v>
      </c>
      <c r="B11" s="11" t="s">
        <v>311</v>
      </c>
      <c r="C11" s="12">
        <v>7162</v>
      </c>
      <c r="D11" s="12">
        <v>504</v>
      </c>
      <c r="E11" s="12">
        <f t="shared" si="0"/>
        <v>-6658</v>
      </c>
      <c r="F11" s="13">
        <f t="shared" si="1"/>
        <v>-92.96285953644234</v>
      </c>
    </row>
    <row r="12" spans="1:6" ht="24.75" customHeight="1">
      <c r="A12" s="10" t="s">
        <v>23</v>
      </c>
      <c r="B12" s="11" t="s">
        <v>312</v>
      </c>
      <c r="C12" s="12">
        <v>32415</v>
      </c>
      <c r="D12" s="12">
        <v>2519</v>
      </c>
      <c r="E12" s="12">
        <f t="shared" si="0"/>
        <v>-29896</v>
      </c>
      <c r="F12" s="13">
        <f t="shared" si="1"/>
        <v>-92.22890637050747</v>
      </c>
    </row>
    <row r="13" spans="1:6" ht="24.75" customHeight="1">
      <c r="A13" s="10" t="s">
        <v>26</v>
      </c>
      <c r="B13" s="11" t="s">
        <v>313</v>
      </c>
      <c r="C13" s="12">
        <v>14837</v>
      </c>
      <c r="D13" s="12">
        <v>4565</v>
      </c>
      <c r="E13" s="12">
        <f t="shared" si="0"/>
        <v>-10272</v>
      </c>
      <c r="F13" s="13">
        <f t="shared" si="1"/>
        <v>-69.23232459392061</v>
      </c>
    </row>
    <row r="14" spans="1:6" ht="24.75" customHeight="1">
      <c r="A14" s="10" t="s">
        <v>28</v>
      </c>
      <c r="B14" s="11" t="s">
        <v>314</v>
      </c>
      <c r="C14" s="12">
        <v>4325</v>
      </c>
      <c r="D14" s="12">
        <v>2677</v>
      </c>
      <c r="E14" s="12">
        <f t="shared" si="0"/>
        <v>-1648</v>
      </c>
      <c r="F14" s="13">
        <f t="shared" si="1"/>
        <v>-38.10404624277457</v>
      </c>
    </row>
    <row r="15" spans="1:6" ht="24.75" customHeight="1">
      <c r="A15" s="10" t="s">
        <v>30</v>
      </c>
      <c r="B15" s="11" t="s">
        <v>315</v>
      </c>
      <c r="C15" s="12">
        <v>6551</v>
      </c>
      <c r="D15" s="12">
        <v>61556</v>
      </c>
      <c r="E15" s="12">
        <f t="shared" si="0"/>
        <v>55005</v>
      </c>
      <c r="F15" s="13">
        <f t="shared" si="1"/>
        <v>839.6428026255533</v>
      </c>
    </row>
    <row r="16" spans="1:6" ht="24.75" customHeight="1">
      <c r="A16" s="10" t="s">
        <v>32</v>
      </c>
      <c r="B16" s="11" t="s">
        <v>316</v>
      </c>
      <c r="C16" s="12">
        <v>370</v>
      </c>
      <c r="D16" s="12">
        <v>406</v>
      </c>
      <c r="E16" s="12">
        <f t="shared" si="0"/>
        <v>36</v>
      </c>
      <c r="F16" s="13">
        <f t="shared" si="1"/>
        <v>9.72972972972972</v>
      </c>
    </row>
    <row r="17" spans="1:6" ht="24.75" customHeight="1">
      <c r="A17" s="10"/>
      <c r="B17" s="14" t="s">
        <v>301</v>
      </c>
      <c r="C17" s="12">
        <f>SUM(C5:C16)</f>
        <v>102385</v>
      </c>
      <c r="D17" s="12">
        <f>SUM(D5:D16)</f>
        <v>134954</v>
      </c>
      <c r="E17" s="12">
        <f>SUM(E5:E16)</f>
        <v>32569</v>
      </c>
      <c r="F17" s="13">
        <f t="shared" si="1"/>
        <v>31.810323777897143</v>
      </c>
    </row>
  </sheetData>
  <sheetProtection/>
  <mergeCells count="1">
    <mergeCell ref="A2:F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袁军江</dc:creator>
  <cp:keywords/>
  <dc:description/>
  <cp:lastModifiedBy>张盛</cp:lastModifiedBy>
  <cp:lastPrinted>2019-10-02T12:22:36Z</cp:lastPrinted>
  <dcterms:created xsi:type="dcterms:W3CDTF">2017-12-06T02:47:55Z</dcterms:created>
  <dcterms:modified xsi:type="dcterms:W3CDTF">2022-11-08T01:11:31Z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2052-11.8.2.9015</vt:lpwstr>
  </property>
</Properties>
</file>