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tabRatio="706" activeTab="3"/>
  </bookViews>
  <sheets>
    <sheet name="2022收入" sheetId="1" r:id="rId1"/>
    <sheet name="2022支出" sheetId="2" r:id="rId2"/>
    <sheet name="2023收入" sheetId="3" r:id="rId3"/>
    <sheet name="2023支出" sheetId="4" r:id="rId4"/>
  </sheets>
  <definedNames/>
  <calcPr fullCalcOnLoad="1"/>
</workbook>
</file>

<file path=xl/sharedStrings.xml><?xml version="1.0" encoding="utf-8"?>
<sst xmlns="http://schemas.openxmlformats.org/spreadsheetml/2006/main" count="108" uniqueCount="46">
  <si>
    <t>附表4-1</t>
  </si>
  <si>
    <t>奉化区2022年社会保险基金预算收入执行情况表</t>
  </si>
  <si>
    <t>单位：万元</t>
  </si>
  <si>
    <t>序号</t>
  </si>
  <si>
    <t>项目</t>
  </si>
  <si>
    <t>2021年末结余</t>
  </si>
  <si>
    <t>2022年年初预算数</t>
  </si>
  <si>
    <t>2022年调整预算数</t>
  </si>
  <si>
    <t>2022年预计执行数</t>
  </si>
  <si>
    <t>为调整预算%</t>
  </si>
  <si>
    <t>一</t>
  </si>
  <si>
    <t>城乡居民基本养老保险基金收入</t>
  </si>
  <si>
    <t>二</t>
  </si>
  <si>
    <t>机关事业单位基本养老保险基金收入</t>
  </si>
  <si>
    <t>三</t>
  </si>
  <si>
    <t>城镇职工基本医疗保险基金收入</t>
  </si>
  <si>
    <t>四</t>
  </si>
  <si>
    <t>城乡居民基本医疗保险基金收入</t>
  </si>
  <si>
    <t>五</t>
  </si>
  <si>
    <t>失业保险基金收入</t>
  </si>
  <si>
    <t>六</t>
  </si>
  <si>
    <t>工伤保险基金收入</t>
  </si>
  <si>
    <t>收入小计</t>
  </si>
  <si>
    <t>七</t>
  </si>
  <si>
    <t>上年结转</t>
  </si>
  <si>
    <t>收入合计</t>
  </si>
  <si>
    <t>注：2022年起城镇职工基本医疗保险基金、城乡居民基本医疗保险基金纳入市统筹，收支余均不再反映在区级预算</t>
  </si>
  <si>
    <t>附表4-2</t>
  </si>
  <si>
    <t>奉化区2022年社会保险基金预算支出执行情况表</t>
  </si>
  <si>
    <t>结余</t>
  </si>
  <si>
    <t>城乡居民基本养老保险基金支出</t>
  </si>
  <si>
    <t>机关事业单位基本养老保险基金支出</t>
  </si>
  <si>
    <t>城镇职工基本医疗保险基金支出</t>
  </si>
  <si>
    <t>城乡居民基本医疗保险基金支出</t>
  </si>
  <si>
    <t>失业保险基金支出</t>
  </si>
  <si>
    <t>工伤保险基金支出</t>
  </si>
  <si>
    <t>支出小计</t>
  </si>
  <si>
    <t>结转下年</t>
  </si>
  <si>
    <t>支出合计</t>
  </si>
  <si>
    <t>附表4-3</t>
  </si>
  <si>
    <t>奉化区2023年社会保险基金收入预算表</t>
  </si>
  <si>
    <t>2022年末结余</t>
  </si>
  <si>
    <t>2023年年初预算数</t>
  </si>
  <si>
    <t>比上年增减%</t>
  </si>
  <si>
    <t>附表4-4</t>
  </si>
  <si>
    <t>奉化区2023年社会保险基金支出预算表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</si>
</sst>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7" fontId="4" fillId="0" borderId="11" xfId="22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7" fontId="4" fillId="0" borderId="11" xfId="22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24" borderId="11" xfId="22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Border="1" applyAlignment="1">
      <alignment horizontal="right" vertical="center" wrapText="1"/>
    </xf>
    <xf numFmtId="177" fontId="4" fillId="24" borderId="11" xfId="22" applyNumberFormat="1" applyFont="1" applyFill="1" applyBorder="1" applyAlignment="1" applyProtection="1">
      <alignment horizontal="right" vertical="center" wrapText="1"/>
      <protection/>
    </xf>
    <xf numFmtId="177" fontId="2" fillId="0" borderId="11" xfId="22" applyNumberFormat="1" applyFont="1" applyFill="1" applyBorder="1" applyAlignment="1" applyProtection="1">
      <alignment horizontal="right" vertical="center" wrapText="1"/>
      <protection/>
    </xf>
    <xf numFmtId="177" fontId="2" fillId="0" borderId="10" xfId="22" applyNumberFormat="1" applyFont="1" applyFill="1" applyBorder="1" applyAlignment="1" applyProtection="1">
      <alignment horizontal="right" vertical="center" wrapText="1"/>
      <protection/>
    </xf>
    <xf numFmtId="177" fontId="4" fillId="24" borderId="10" xfId="22" applyNumberFormat="1" applyFont="1" applyFill="1" applyBorder="1" applyAlignment="1" applyProtection="1">
      <alignment horizontal="right" vertical="center" wrapText="1"/>
      <protection/>
    </xf>
    <xf numFmtId="177" fontId="4" fillId="0" borderId="10" xfId="22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177" fontId="2" fillId="24" borderId="10" xfId="22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6年1-6月全市和市级社会保险基金预算执行情况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8.125" style="0" customWidth="1"/>
    <col min="2" max="2" width="29.25390625" style="0" customWidth="1"/>
    <col min="3" max="3" width="11.25390625" style="0" customWidth="1"/>
    <col min="4" max="4" width="9.50390625" style="28" hidden="1" customWidth="1"/>
    <col min="5" max="6" width="9.50390625" style="29" customWidth="1"/>
    <col min="7" max="7" width="10.625" style="30" customWidth="1"/>
  </cols>
  <sheetData>
    <row r="1" spans="1:7" ht="22.5" customHeight="1">
      <c r="A1" s="4" t="s">
        <v>0</v>
      </c>
      <c r="G1" s="31"/>
    </row>
    <row r="2" spans="1:7" ht="37.5" customHeight="1">
      <c r="A2" s="6" t="s">
        <v>1</v>
      </c>
      <c r="B2" s="6"/>
      <c r="C2" s="6"/>
      <c r="D2" s="32"/>
      <c r="E2" s="33"/>
      <c r="F2" s="33"/>
      <c r="G2" s="6"/>
    </row>
    <row r="3" spans="1:7" ht="27.75" customHeight="1">
      <c r="A3" s="8"/>
      <c r="B3" s="8"/>
      <c r="C3" s="8"/>
      <c r="D3" s="34"/>
      <c r="E3" s="35"/>
      <c r="F3" s="35"/>
      <c r="G3" s="36" t="s">
        <v>2</v>
      </c>
    </row>
    <row r="4" spans="1:7" ht="39.75" customHeight="1">
      <c r="A4" s="22" t="s">
        <v>3</v>
      </c>
      <c r="B4" s="11" t="s">
        <v>4</v>
      </c>
      <c r="C4" s="11" t="s">
        <v>5</v>
      </c>
      <c r="D4" s="39" t="s">
        <v>6</v>
      </c>
      <c r="E4" s="13" t="s">
        <v>7</v>
      </c>
      <c r="F4" s="13" t="s">
        <v>8</v>
      </c>
      <c r="G4" s="40" t="s">
        <v>9</v>
      </c>
    </row>
    <row r="5" spans="1:7" ht="30" customHeight="1">
      <c r="A5" s="37" t="s">
        <v>10</v>
      </c>
      <c r="B5" s="19" t="s">
        <v>11</v>
      </c>
      <c r="C5" s="18">
        <v>59654</v>
      </c>
      <c r="D5" s="41">
        <v>33727</v>
      </c>
      <c r="E5" s="16">
        <v>52997</v>
      </c>
      <c r="F5" s="16">
        <v>57588</v>
      </c>
      <c r="G5" s="42">
        <f>(F5/E5)*100</f>
        <v>108.66275449553748</v>
      </c>
    </row>
    <row r="6" spans="1:7" ht="30" customHeight="1">
      <c r="A6" s="37" t="s">
        <v>12</v>
      </c>
      <c r="B6" s="19" t="s">
        <v>13</v>
      </c>
      <c r="C6" s="18">
        <v>34485</v>
      </c>
      <c r="D6" s="41">
        <v>71393</v>
      </c>
      <c r="E6" s="16">
        <v>74857</v>
      </c>
      <c r="F6" s="16">
        <v>72948</v>
      </c>
      <c r="G6" s="42">
        <f aca="true" t="shared" si="0" ref="G6:G13">(F6/E6)*100</f>
        <v>97.44980429351965</v>
      </c>
    </row>
    <row r="7" spans="1:7" ht="30" customHeight="1">
      <c r="A7" s="37" t="s">
        <v>14</v>
      </c>
      <c r="B7" s="19" t="s">
        <v>15</v>
      </c>
      <c r="C7" s="18"/>
      <c r="D7" s="41"/>
      <c r="E7" s="16"/>
      <c r="F7" s="16"/>
      <c r="G7" s="42"/>
    </row>
    <row r="8" spans="1:7" ht="30" customHeight="1">
      <c r="A8" s="37" t="s">
        <v>16</v>
      </c>
      <c r="B8" s="19" t="s">
        <v>17</v>
      </c>
      <c r="C8" s="18"/>
      <c r="D8" s="41"/>
      <c r="E8" s="16"/>
      <c r="F8" s="16"/>
      <c r="G8" s="42"/>
    </row>
    <row r="9" spans="1:7" ht="30" customHeight="1">
      <c r="A9" s="37" t="s">
        <v>18</v>
      </c>
      <c r="B9" s="19" t="s">
        <v>19</v>
      </c>
      <c r="C9" s="18">
        <v>9702</v>
      </c>
      <c r="D9" s="41">
        <v>9373</v>
      </c>
      <c r="E9" s="16">
        <v>10274</v>
      </c>
      <c r="F9" s="16">
        <v>10247</v>
      </c>
      <c r="G9" s="42">
        <f t="shared" si="0"/>
        <v>99.73720070079814</v>
      </c>
    </row>
    <row r="10" spans="1:7" ht="30" customHeight="1">
      <c r="A10" s="37" t="s">
        <v>20</v>
      </c>
      <c r="B10" s="19" t="s">
        <v>21</v>
      </c>
      <c r="C10" s="18">
        <v>705</v>
      </c>
      <c r="D10" s="41">
        <v>11666</v>
      </c>
      <c r="E10" s="16">
        <v>14940</v>
      </c>
      <c r="F10" s="16">
        <v>15003</v>
      </c>
      <c r="G10" s="42">
        <f t="shared" si="0"/>
        <v>100.42168674698794</v>
      </c>
    </row>
    <row r="11" spans="1:7" ht="30" customHeight="1">
      <c r="A11" s="37"/>
      <c r="B11" s="13" t="s">
        <v>22</v>
      </c>
      <c r="C11" s="43">
        <f aca="true" t="shared" si="1" ref="C11:F11">C5+C6+C7+C8+C9+C10</f>
        <v>104546</v>
      </c>
      <c r="D11" s="43">
        <f t="shared" si="1"/>
        <v>126159</v>
      </c>
      <c r="E11" s="20">
        <f t="shared" si="1"/>
        <v>153068</v>
      </c>
      <c r="F11" s="20">
        <f t="shared" si="1"/>
        <v>155786</v>
      </c>
      <c r="G11" s="42">
        <f t="shared" si="0"/>
        <v>101.77568139650353</v>
      </c>
    </row>
    <row r="12" spans="1:7" ht="30" customHeight="1">
      <c r="A12" s="37" t="s">
        <v>23</v>
      </c>
      <c r="B12" s="21" t="s">
        <v>24</v>
      </c>
      <c r="C12" s="44"/>
      <c r="D12" s="41">
        <v>104621</v>
      </c>
      <c r="E12" s="16">
        <v>104546</v>
      </c>
      <c r="F12" s="16">
        <v>104546</v>
      </c>
      <c r="G12" s="42">
        <f t="shared" si="0"/>
        <v>100</v>
      </c>
    </row>
    <row r="13" spans="1:7" ht="30" customHeight="1">
      <c r="A13" s="12"/>
      <c r="B13" s="13" t="s">
        <v>25</v>
      </c>
      <c r="C13" s="52"/>
      <c r="D13" s="46">
        <f aca="true" t="shared" si="2" ref="D13:F13">D11+D12</f>
        <v>230780</v>
      </c>
      <c r="E13" s="47">
        <f t="shared" si="2"/>
        <v>257614</v>
      </c>
      <c r="F13" s="47">
        <f t="shared" si="2"/>
        <v>260332</v>
      </c>
      <c r="G13" s="42">
        <f t="shared" si="0"/>
        <v>101.05506688301102</v>
      </c>
    </row>
    <row r="14" spans="1:7" s="51" customFormat="1" ht="36" customHeight="1">
      <c r="A14" s="48" t="s">
        <v>26</v>
      </c>
      <c r="B14" s="49"/>
      <c r="C14" s="49"/>
      <c r="D14" s="49"/>
      <c r="E14" s="50"/>
      <c r="F14" s="50"/>
      <c r="G14" s="49"/>
    </row>
  </sheetData>
  <sheetProtection/>
  <mergeCells count="2">
    <mergeCell ref="A2:G2"/>
    <mergeCell ref="A14:G14"/>
  </mergeCells>
  <printOptions/>
  <pageMargins left="0.9486111111111111" right="0.5548611111111111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SheetLayoutView="100" workbookViewId="0" topLeftCell="A1">
      <selection activeCell="E5" sqref="E5:E13"/>
    </sheetView>
  </sheetViews>
  <sheetFormatPr defaultColWidth="9.00390625" defaultRowHeight="14.25"/>
  <cols>
    <col min="2" max="2" width="32.75390625" style="0" customWidth="1"/>
    <col min="3" max="3" width="0.2421875" style="1" hidden="1" customWidth="1"/>
    <col min="4" max="4" width="10.375" style="2" customWidth="1"/>
    <col min="5" max="5" width="9.75390625" style="2" customWidth="1"/>
    <col min="6" max="6" width="10.75390625" style="3" customWidth="1"/>
    <col min="7" max="7" width="9.00390625" style="3" customWidth="1"/>
  </cols>
  <sheetData>
    <row r="1" spans="1:6" ht="21" customHeight="1">
      <c r="A1" s="4" t="s">
        <v>27</v>
      </c>
      <c r="F1" s="5"/>
    </row>
    <row r="2" spans="1:7" ht="33" customHeight="1">
      <c r="A2" s="6" t="s">
        <v>28</v>
      </c>
      <c r="B2" s="6"/>
      <c r="C2" s="6"/>
      <c r="D2" s="7"/>
      <c r="E2" s="7"/>
      <c r="F2" s="7"/>
      <c r="G2" s="7"/>
    </row>
    <row r="3" spans="1:7" ht="21.75" customHeight="1">
      <c r="A3" s="8"/>
      <c r="B3" s="8"/>
      <c r="C3" s="8"/>
      <c r="D3" s="9"/>
      <c r="E3" s="9"/>
      <c r="F3" s="10"/>
      <c r="G3" s="10" t="s">
        <v>2</v>
      </c>
    </row>
    <row r="4" spans="1:7" ht="30" customHeight="1">
      <c r="A4" s="11" t="s">
        <v>3</v>
      </c>
      <c r="B4" s="11" t="s">
        <v>4</v>
      </c>
      <c r="C4" s="12" t="s">
        <v>6</v>
      </c>
      <c r="D4" s="38" t="s">
        <v>7</v>
      </c>
      <c r="E4" s="38" t="s">
        <v>8</v>
      </c>
      <c r="F4" s="14" t="s">
        <v>9</v>
      </c>
      <c r="G4" s="14" t="s">
        <v>29</v>
      </c>
    </row>
    <row r="5" spans="1:7" ht="30" customHeight="1">
      <c r="A5" s="11" t="s">
        <v>10</v>
      </c>
      <c r="B5" s="15" t="s">
        <v>30</v>
      </c>
      <c r="C5" s="16">
        <v>38388</v>
      </c>
      <c r="D5" s="16">
        <v>44007</v>
      </c>
      <c r="E5" s="16">
        <v>44500</v>
      </c>
      <c r="F5" s="17">
        <f>(E5/D5)*100</f>
        <v>101.12027631967642</v>
      </c>
      <c r="G5" s="18">
        <v>72742</v>
      </c>
    </row>
    <row r="6" spans="1:7" ht="30" customHeight="1">
      <c r="A6" s="11" t="s">
        <v>12</v>
      </c>
      <c r="B6" s="15" t="s">
        <v>31</v>
      </c>
      <c r="C6" s="16">
        <v>65519</v>
      </c>
      <c r="D6" s="16">
        <v>64446</v>
      </c>
      <c r="E6" s="16">
        <v>64796</v>
      </c>
      <c r="F6" s="17">
        <f aca="true" t="shared" si="0" ref="F6:F13">(E6/D6)*100</f>
        <v>100.5430903391987</v>
      </c>
      <c r="G6" s="18">
        <v>42637</v>
      </c>
    </row>
    <row r="7" spans="1:7" ht="30" customHeight="1">
      <c r="A7" s="11" t="s">
        <v>14</v>
      </c>
      <c r="B7" s="19" t="s">
        <v>32</v>
      </c>
      <c r="C7" s="16"/>
      <c r="D7" s="16"/>
      <c r="E7" s="16"/>
      <c r="F7" s="17"/>
      <c r="G7" s="18"/>
    </row>
    <row r="8" spans="1:7" ht="30" customHeight="1">
      <c r="A8" s="11" t="s">
        <v>16</v>
      </c>
      <c r="B8" s="15" t="s">
        <v>33</v>
      </c>
      <c r="C8" s="16"/>
      <c r="D8" s="16"/>
      <c r="E8" s="16"/>
      <c r="F8" s="17"/>
      <c r="G8" s="18"/>
    </row>
    <row r="9" spans="1:7" ht="30" customHeight="1">
      <c r="A9" s="11" t="s">
        <v>18</v>
      </c>
      <c r="B9" s="19" t="s">
        <v>34</v>
      </c>
      <c r="C9" s="16">
        <v>12510</v>
      </c>
      <c r="D9" s="16">
        <v>15581</v>
      </c>
      <c r="E9" s="16">
        <v>16067</v>
      </c>
      <c r="F9" s="17">
        <f t="shared" si="0"/>
        <v>103.11918362107694</v>
      </c>
      <c r="G9" s="18">
        <v>3882</v>
      </c>
    </row>
    <row r="10" spans="1:7" ht="30" customHeight="1">
      <c r="A10" s="11" t="s">
        <v>20</v>
      </c>
      <c r="B10" s="19" t="s">
        <v>35</v>
      </c>
      <c r="C10" s="16">
        <v>12229</v>
      </c>
      <c r="D10" s="16">
        <v>15041</v>
      </c>
      <c r="E10" s="16">
        <v>15315</v>
      </c>
      <c r="F10" s="17">
        <f t="shared" si="0"/>
        <v>101.82168738780666</v>
      </c>
      <c r="G10" s="18">
        <v>393</v>
      </c>
    </row>
    <row r="11" spans="1:7" ht="30" customHeight="1">
      <c r="A11" s="11"/>
      <c r="B11" s="13" t="s">
        <v>36</v>
      </c>
      <c r="C11" s="20">
        <f>C5+C6+C7+C8+C9+C10</f>
        <v>128646</v>
      </c>
      <c r="D11" s="20">
        <f>D5+D6+D7+D8+D9+D10</f>
        <v>139075</v>
      </c>
      <c r="E11" s="20">
        <f>E5+E6+E7+E8+E9+E10</f>
        <v>140678</v>
      </c>
      <c r="F11" s="17">
        <f t="shared" si="0"/>
        <v>101.15261549523638</v>
      </c>
      <c r="G11" s="18">
        <f>SUM(G5:G10)</f>
        <v>119654</v>
      </c>
    </row>
    <row r="12" spans="1:7" ht="30" customHeight="1">
      <c r="A12" s="11" t="s">
        <v>23</v>
      </c>
      <c r="B12" s="21" t="s">
        <v>37</v>
      </c>
      <c r="C12" s="16">
        <v>102134</v>
      </c>
      <c r="D12" s="16">
        <v>118539</v>
      </c>
      <c r="E12" s="16">
        <v>119654</v>
      </c>
      <c r="F12" s="17">
        <f t="shared" si="0"/>
        <v>100.94061869933103</v>
      </c>
      <c r="G12" s="18"/>
    </row>
    <row r="13" spans="1:7" ht="36.75" customHeight="1">
      <c r="A13" s="22"/>
      <c r="B13" s="13" t="s">
        <v>38</v>
      </c>
      <c r="C13" s="20">
        <f>C12+C11</f>
        <v>230780</v>
      </c>
      <c r="D13" s="20">
        <f>D12+D11</f>
        <v>257614</v>
      </c>
      <c r="E13" s="20">
        <f>E12+E11</f>
        <v>260332</v>
      </c>
      <c r="F13" s="17">
        <f t="shared" si="0"/>
        <v>101.05506688301102</v>
      </c>
      <c r="G13" s="18">
        <f>SUM(G11:G12)</f>
        <v>119654</v>
      </c>
    </row>
    <row r="14" spans="1:7" s="51" customFormat="1" ht="36.75" customHeight="1">
      <c r="A14" s="48" t="s">
        <v>26</v>
      </c>
      <c r="B14" s="49"/>
      <c r="C14" s="49"/>
      <c r="D14" s="50"/>
      <c r="E14" s="50"/>
      <c r="F14" s="50"/>
      <c r="G14" s="50"/>
    </row>
    <row r="15" ht="14.25">
      <c r="F15" s="26"/>
    </row>
    <row r="16" ht="14.25">
      <c r="F16" s="26"/>
    </row>
    <row r="17" ht="14.25">
      <c r="F17" s="26"/>
    </row>
    <row r="18" ht="14.25">
      <c r="F18" s="26"/>
    </row>
  </sheetData>
  <sheetProtection/>
  <mergeCells count="2">
    <mergeCell ref="A2:G2"/>
    <mergeCell ref="A14:G14"/>
  </mergeCells>
  <printOptions/>
  <pageMargins left="0.75" right="0.75" top="1" bottom="1" header="0.5" footer="0.5"/>
  <pageSetup fitToHeight="0" fitToWidth="1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8.125" style="0" customWidth="1"/>
    <col min="2" max="2" width="29.25390625" style="0" customWidth="1"/>
    <col min="3" max="3" width="11.25390625" style="2" customWidth="1"/>
    <col min="4" max="4" width="9.50390625" style="28" hidden="1" customWidth="1"/>
    <col min="5" max="6" width="9.50390625" style="29" customWidth="1"/>
    <col min="7" max="7" width="10.625" style="30" customWidth="1"/>
  </cols>
  <sheetData>
    <row r="1" spans="1:7" ht="24" customHeight="1">
      <c r="A1" s="4" t="s">
        <v>39</v>
      </c>
      <c r="G1" s="31"/>
    </row>
    <row r="2" spans="1:7" ht="57" customHeight="1">
      <c r="A2" s="6" t="s">
        <v>40</v>
      </c>
      <c r="B2" s="6"/>
      <c r="C2" s="7"/>
      <c r="D2" s="32"/>
      <c r="E2" s="33"/>
      <c r="F2" s="33"/>
      <c r="G2" s="6"/>
    </row>
    <row r="3" spans="1:7" ht="21" customHeight="1">
      <c r="A3" s="8"/>
      <c r="B3" s="8"/>
      <c r="C3" s="9"/>
      <c r="D3" s="34"/>
      <c r="E3" s="35"/>
      <c r="F3" s="35"/>
      <c r="G3" s="36" t="s">
        <v>2</v>
      </c>
    </row>
    <row r="4" spans="1:7" s="27" customFormat="1" ht="30" customHeight="1">
      <c r="A4" s="37" t="s">
        <v>3</v>
      </c>
      <c r="B4" s="12" t="s">
        <v>4</v>
      </c>
      <c r="C4" s="38" t="s">
        <v>41</v>
      </c>
      <c r="D4" s="39" t="s">
        <v>6</v>
      </c>
      <c r="E4" s="13" t="s">
        <v>8</v>
      </c>
      <c r="F4" s="13" t="s">
        <v>42</v>
      </c>
      <c r="G4" s="40" t="s">
        <v>43</v>
      </c>
    </row>
    <row r="5" spans="1:7" s="27" customFormat="1" ht="30" customHeight="1">
      <c r="A5" s="37" t="s">
        <v>10</v>
      </c>
      <c r="B5" s="19" t="s">
        <v>11</v>
      </c>
      <c r="C5" s="18">
        <v>72742</v>
      </c>
      <c r="D5" s="41">
        <v>33727</v>
      </c>
      <c r="E5" s="16">
        <v>57588</v>
      </c>
      <c r="F5" s="16">
        <v>60739</v>
      </c>
      <c r="G5" s="42">
        <f aca="true" t="shared" si="0" ref="G5:G13">(F5/E5-1)*100</f>
        <v>5.471626033201371</v>
      </c>
    </row>
    <row r="6" spans="1:7" s="27" customFormat="1" ht="30" customHeight="1">
      <c r="A6" s="37" t="s">
        <v>12</v>
      </c>
      <c r="B6" s="19" t="s">
        <v>13</v>
      </c>
      <c r="C6" s="18">
        <v>42637</v>
      </c>
      <c r="D6" s="41">
        <v>71393</v>
      </c>
      <c r="E6" s="16">
        <v>72948</v>
      </c>
      <c r="F6" s="16">
        <v>75150</v>
      </c>
      <c r="G6" s="42">
        <f t="shared" si="0"/>
        <v>3.0185885836486293</v>
      </c>
    </row>
    <row r="7" spans="1:7" s="27" customFormat="1" ht="30" customHeight="1">
      <c r="A7" s="37" t="s">
        <v>14</v>
      </c>
      <c r="B7" s="19" t="s">
        <v>15</v>
      </c>
      <c r="C7" s="18"/>
      <c r="D7" s="41"/>
      <c r="E7" s="16"/>
      <c r="F7" s="16"/>
      <c r="G7" s="42"/>
    </row>
    <row r="8" spans="1:7" s="27" customFormat="1" ht="30" customHeight="1">
      <c r="A8" s="37" t="s">
        <v>16</v>
      </c>
      <c r="B8" s="19" t="s">
        <v>17</v>
      </c>
      <c r="C8" s="18"/>
      <c r="D8" s="41"/>
      <c r="E8" s="16"/>
      <c r="F8" s="16"/>
      <c r="G8" s="42"/>
    </row>
    <row r="9" spans="1:7" s="27" customFormat="1" ht="30" customHeight="1">
      <c r="A9" s="37" t="s">
        <v>18</v>
      </c>
      <c r="B9" s="19" t="s">
        <v>19</v>
      </c>
      <c r="C9" s="18">
        <v>3882</v>
      </c>
      <c r="D9" s="41">
        <v>9373</v>
      </c>
      <c r="E9" s="16">
        <v>10247</v>
      </c>
      <c r="F9" s="16">
        <v>9921</v>
      </c>
      <c r="G9" s="42">
        <f t="shared" si="0"/>
        <v>-3.1814189518883595</v>
      </c>
    </row>
    <row r="10" spans="1:7" s="27" customFormat="1" ht="30" customHeight="1">
      <c r="A10" s="37" t="s">
        <v>20</v>
      </c>
      <c r="B10" s="19" t="s">
        <v>21</v>
      </c>
      <c r="C10" s="18">
        <v>393</v>
      </c>
      <c r="D10" s="41">
        <v>11666</v>
      </c>
      <c r="E10" s="16">
        <v>15003</v>
      </c>
      <c r="F10" s="16">
        <v>16565</v>
      </c>
      <c r="G10" s="42">
        <f t="shared" si="0"/>
        <v>10.411251083116714</v>
      </c>
    </row>
    <row r="11" spans="1:7" s="27" customFormat="1" ht="30" customHeight="1">
      <c r="A11" s="37"/>
      <c r="B11" s="13" t="s">
        <v>22</v>
      </c>
      <c r="C11" s="20">
        <f aca="true" t="shared" si="1" ref="C11:F11">C5+C6+C7+C8+C9+C10</f>
        <v>119654</v>
      </c>
      <c r="D11" s="43">
        <f t="shared" si="1"/>
        <v>126159</v>
      </c>
      <c r="E11" s="20">
        <v>155786</v>
      </c>
      <c r="F11" s="20">
        <f t="shared" si="1"/>
        <v>162375</v>
      </c>
      <c r="G11" s="42">
        <f t="shared" si="0"/>
        <v>4.229519982540153</v>
      </c>
    </row>
    <row r="12" spans="1:7" s="27" customFormat="1" ht="30" customHeight="1">
      <c r="A12" s="37" t="s">
        <v>23</v>
      </c>
      <c r="B12" s="21" t="s">
        <v>24</v>
      </c>
      <c r="C12" s="44"/>
      <c r="D12" s="41">
        <v>104621</v>
      </c>
      <c r="E12" s="16">
        <v>104546</v>
      </c>
      <c r="F12" s="16">
        <v>119654</v>
      </c>
      <c r="G12" s="42">
        <f t="shared" si="0"/>
        <v>14.451055037973726</v>
      </c>
    </row>
    <row r="13" spans="1:7" s="27" customFormat="1" ht="30" customHeight="1">
      <c r="A13" s="12"/>
      <c r="B13" s="13" t="s">
        <v>25</v>
      </c>
      <c r="C13" s="45"/>
      <c r="D13" s="46">
        <f aca="true" t="shared" si="2" ref="D13:F13">D11+D12</f>
        <v>230780</v>
      </c>
      <c r="E13" s="47">
        <v>260332</v>
      </c>
      <c r="F13" s="47">
        <f t="shared" si="2"/>
        <v>282029</v>
      </c>
      <c r="G13" s="42">
        <f t="shared" si="0"/>
        <v>8.334357666364479</v>
      </c>
    </row>
    <row r="14" spans="1:7" s="27" customFormat="1" ht="39" customHeight="1">
      <c r="A14" s="48" t="s">
        <v>26</v>
      </c>
      <c r="B14" s="49"/>
      <c r="C14" s="50"/>
      <c r="D14" s="49"/>
      <c r="E14" s="50"/>
      <c r="F14" s="50"/>
      <c r="G14" s="49"/>
    </row>
  </sheetData>
  <sheetProtection/>
  <mergeCells count="2">
    <mergeCell ref="A2:G2"/>
    <mergeCell ref="A14:G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2" max="2" width="30.625" style="0" customWidth="1"/>
    <col min="3" max="3" width="0.2421875" style="1" hidden="1" customWidth="1"/>
    <col min="4" max="4" width="10.375" style="2" customWidth="1"/>
    <col min="5" max="5" width="9.75390625" style="2" customWidth="1"/>
    <col min="6" max="6" width="10.75390625" style="3" customWidth="1"/>
    <col min="7" max="7" width="9.75390625" style="3" customWidth="1"/>
  </cols>
  <sheetData>
    <row r="1" spans="1:6" ht="18" customHeight="1">
      <c r="A1" s="4" t="s">
        <v>44</v>
      </c>
      <c r="F1" s="5"/>
    </row>
    <row r="2" spans="1:7" ht="51" customHeight="1">
      <c r="A2" s="6" t="s">
        <v>45</v>
      </c>
      <c r="B2" s="6"/>
      <c r="C2" s="6"/>
      <c r="D2" s="7"/>
      <c r="E2" s="7"/>
      <c r="F2" s="7"/>
      <c r="G2" s="7"/>
    </row>
    <row r="3" spans="1:7" ht="30" customHeight="1">
      <c r="A3" s="8"/>
      <c r="B3" s="8"/>
      <c r="C3" s="8"/>
      <c r="D3" s="9"/>
      <c r="E3" s="9"/>
      <c r="F3" s="10"/>
      <c r="G3" s="10" t="s">
        <v>2</v>
      </c>
    </row>
    <row r="4" spans="1:7" ht="30" customHeight="1">
      <c r="A4" s="11" t="s">
        <v>3</v>
      </c>
      <c r="B4" s="11" t="s">
        <v>4</v>
      </c>
      <c r="C4" s="12" t="s">
        <v>6</v>
      </c>
      <c r="D4" s="13" t="s">
        <v>8</v>
      </c>
      <c r="E4" s="13" t="s">
        <v>42</v>
      </c>
      <c r="F4" s="14" t="s">
        <v>43</v>
      </c>
      <c r="G4" s="14" t="s">
        <v>29</v>
      </c>
    </row>
    <row r="5" spans="1:7" ht="30" customHeight="1">
      <c r="A5" s="11" t="s">
        <v>10</v>
      </c>
      <c r="B5" s="15" t="s">
        <v>30</v>
      </c>
      <c r="C5" s="16">
        <v>38388</v>
      </c>
      <c r="D5" s="16">
        <v>44500</v>
      </c>
      <c r="E5" s="16">
        <v>46800</v>
      </c>
      <c r="F5" s="17">
        <f aca="true" t="shared" si="0" ref="F5:F13">(E5/D5-1)*100</f>
        <v>5.1685393258426915</v>
      </c>
      <c r="G5" s="18">
        <v>86681</v>
      </c>
    </row>
    <row r="6" spans="1:7" ht="30" customHeight="1">
      <c r="A6" s="11" t="s">
        <v>12</v>
      </c>
      <c r="B6" s="15" t="s">
        <v>31</v>
      </c>
      <c r="C6" s="16">
        <v>65519</v>
      </c>
      <c r="D6" s="16">
        <v>64796</v>
      </c>
      <c r="E6" s="16">
        <v>69027</v>
      </c>
      <c r="F6" s="17">
        <f t="shared" si="0"/>
        <v>6.5297240570405535</v>
      </c>
      <c r="G6" s="18">
        <v>48760</v>
      </c>
    </row>
    <row r="7" spans="1:7" ht="30" customHeight="1">
      <c r="A7" s="11" t="s">
        <v>14</v>
      </c>
      <c r="B7" s="19" t="s">
        <v>32</v>
      </c>
      <c r="C7" s="16"/>
      <c r="D7" s="16"/>
      <c r="E7" s="16"/>
      <c r="F7" s="17"/>
      <c r="G7" s="18"/>
    </row>
    <row r="8" spans="1:7" ht="30" customHeight="1">
      <c r="A8" s="11" t="s">
        <v>16</v>
      </c>
      <c r="B8" s="15" t="s">
        <v>33</v>
      </c>
      <c r="C8" s="16"/>
      <c r="D8" s="16"/>
      <c r="E8" s="16"/>
      <c r="F8" s="17"/>
      <c r="G8" s="18"/>
    </row>
    <row r="9" spans="1:7" ht="30" customHeight="1">
      <c r="A9" s="11" t="s">
        <v>18</v>
      </c>
      <c r="B9" s="19" t="s">
        <v>34</v>
      </c>
      <c r="C9" s="16">
        <v>12510</v>
      </c>
      <c r="D9" s="16">
        <v>16067</v>
      </c>
      <c r="E9" s="16">
        <v>11841</v>
      </c>
      <c r="F9" s="17">
        <f t="shared" si="0"/>
        <v>-26.302358872222563</v>
      </c>
      <c r="G9" s="18">
        <v>1962</v>
      </c>
    </row>
    <row r="10" spans="1:7" ht="30" customHeight="1">
      <c r="A10" s="11" t="s">
        <v>20</v>
      </c>
      <c r="B10" s="19" t="s">
        <v>35</v>
      </c>
      <c r="C10" s="16">
        <v>12229</v>
      </c>
      <c r="D10" s="16">
        <v>15315</v>
      </c>
      <c r="E10" s="16">
        <v>16676</v>
      </c>
      <c r="F10" s="17">
        <f t="shared" si="0"/>
        <v>8.886712373490035</v>
      </c>
      <c r="G10" s="18">
        <v>282</v>
      </c>
    </row>
    <row r="11" spans="1:7" ht="30" customHeight="1">
      <c r="A11" s="11"/>
      <c r="B11" s="13" t="s">
        <v>36</v>
      </c>
      <c r="C11" s="20">
        <f>C5+C6+C7+C8+C9+C10</f>
        <v>128646</v>
      </c>
      <c r="D11" s="20">
        <v>140678</v>
      </c>
      <c r="E11" s="20">
        <f>E5+E6+E7+E8+E9+E10</f>
        <v>144344</v>
      </c>
      <c r="F11" s="17">
        <f t="shared" si="0"/>
        <v>2.605951179288879</v>
      </c>
      <c r="G11" s="18">
        <f>SUM(G5:G10)</f>
        <v>137685</v>
      </c>
    </row>
    <row r="12" spans="1:7" ht="30" customHeight="1">
      <c r="A12" s="11" t="s">
        <v>23</v>
      </c>
      <c r="B12" s="21" t="s">
        <v>37</v>
      </c>
      <c r="C12" s="16">
        <v>102134</v>
      </c>
      <c r="D12" s="16">
        <v>119654</v>
      </c>
      <c r="E12" s="16">
        <v>137685</v>
      </c>
      <c r="F12" s="17">
        <f t="shared" si="0"/>
        <v>15.069283099603847</v>
      </c>
      <c r="G12" s="18"/>
    </row>
    <row r="13" spans="1:7" ht="30" customHeight="1">
      <c r="A13" s="22"/>
      <c r="B13" s="13" t="s">
        <v>38</v>
      </c>
      <c r="C13" s="20">
        <f>C12+C11</f>
        <v>230780</v>
      </c>
      <c r="D13" s="20">
        <v>260332</v>
      </c>
      <c r="E13" s="20">
        <f>E12+E11</f>
        <v>282029</v>
      </c>
      <c r="F13" s="17">
        <f t="shared" si="0"/>
        <v>8.334357666364479</v>
      </c>
      <c r="G13" s="18">
        <f>SUM(G11:G12)</f>
        <v>137685</v>
      </c>
    </row>
    <row r="14" spans="1:7" ht="36.75" customHeight="1">
      <c r="A14" s="23" t="s">
        <v>26</v>
      </c>
      <c r="B14" s="24"/>
      <c r="C14" s="24"/>
      <c r="D14" s="25"/>
      <c r="E14" s="25"/>
      <c r="F14" s="25"/>
      <c r="G14" s="25"/>
    </row>
    <row r="15" ht="14.25">
      <c r="F15" s="26"/>
    </row>
    <row r="16" ht="14.25">
      <c r="F16" s="26"/>
    </row>
    <row r="17" ht="14.25">
      <c r="F17" s="26"/>
    </row>
    <row r="18" ht="14.25">
      <c r="F18" s="26"/>
    </row>
  </sheetData>
  <sheetProtection/>
  <mergeCells count="2">
    <mergeCell ref="A2:G2"/>
    <mergeCell ref="A14:G14"/>
  </mergeCells>
  <printOptions/>
  <pageMargins left="0.94861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2018-12-11T06:32:26Z</cp:lastPrinted>
  <dcterms:created xsi:type="dcterms:W3CDTF">1996-12-17T01:32:42Z</dcterms:created>
  <dcterms:modified xsi:type="dcterms:W3CDTF">2023-02-13T06:01:07Z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