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2" activeTab="6"/>
  </bookViews>
  <sheets>
    <sheet name="2021收入" sheetId="1" r:id="rId1"/>
    <sheet name="2021支出" sheetId="2" r:id="rId2"/>
    <sheet name="2021区本级支出（项级）" sheetId="3" r:id="rId3"/>
    <sheet name="2021区本级一般公共预算基本支出政府经济分类" sheetId="4" r:id="rId4"/>
    <sheet name="2021转移支付-分地区" sheetId="5" r:id="rId5"/>
    <sheet name="2021转移支付-分项目" sheetId="6" r:id="rId6"/>
    <sheet name="2021税收返还分地区" sheetId="7" r:id="rId7"/>
  </sheets>
  <definedNames>
    <definedName name="_xlnm.Print_Area" hidden="1">#N/A</definedName>
    <definedName name="_xlnm.Print_Titles" hidden="1">#N/A</definedName>
    <definedName name="_xlnm.Print_Titles" localSheetId="2">'2021区本级支出（项级）'!$4:$4</definedName>
  </definedNames>
  <calcPr fullCalcOnLoad="1"/>
</workbook>
</file>

<file path=xl/sharedStrings.xml><?xml version="1.0" encoding="utf-8"?>
<sst xmlns="http://schemas.openxmlformats.org/spreadsheetml/2006/main" count="2870" uniqueCount="2485">
  <si>
    <t>附表1-1</t>
  </si>
  <si>
    <t>奉化区2021年一般公共预算收入决算表</t>
  </si>
  <si>
    <t>单位:万元</t>
  </si>
  <si>
    <t>项目</t>
  </si>
  <si>
    <t>2020年执行数</t>
  </si>
  <si>
    <t>年初预算数</t>
  </si>
  <si>
    <t>调整预算数</t>
  </si>
  <si>
    <t>人代会报告执行数</t>
  </si>
  <si>
    <t>决算数</t>
  </si>
  <si>
    <t>为调整预算%</t>
  </si>
  <si>
    <t>一、税收收入</t>
  </si>
  <si>
    <t xml:space="preserve">        增值税50%</t>
  </si>
  <si>
    <t xml:space="preserve">        企业所得税40%</t>
  </si>
  <si>
    <t xml:space="preserve">        个人所得税40%</t>
  </si>
  <si>
    <t xml:space="preserve">        城建税</t>
  </si>
  <si>
    <t xml:space="preserve">        其他各税</t>
  </si>
  <si>
    <t xml:space="preserve">        契税</t>
  </si>
  <si>
    <t xml:space="preserve">        耕占税</t>
  </si>
  <si>
    <t>二、非税收入</t>
  </si>
  <si>
    <t xml:space="preserve">       1.专项收入</t>
  </si>
  <si>
    <t xml:space="preserve">             教育费附加收入</t>
  </si>
  <si>
    <t xml:space="preserve">             从土地出让收益计提的教育资金收入、农田水利建设资金收入</t>
  </si>
  <si>
    <t xml:space="preserve">             其他专项收入</t>
  </si>
  <si>
    <t xml:space="preserve">       2.罚没收入</t>
  </si>
  <si>
    <t xml:space="preserve">       3.行政事业性收费收入</t>
  </si>
  <si>
    <t xml:space="preserve">       4.国有资源（资产）有偿收入</t>
  </si>
  <si>
    <t xml:space="preserve">       5.政府住房基金收入</t>
  </si>
  <si>
    <t xml:space="preserve">       6.国有企业计划亏损</t>
  </si>
  <si>
    <t>一般公共预算收入</t>
  </si>
  <si>
    <t>三、上级补助收入</t>
  </si>
  <si>
    <t xml:space="preserve">   1.返还性收入</t>
  </si>
  <si>
    <t xml:space="preserve">   增值税返还</t>
  </si>
  <si>
    <t xml:space="preserve">   消费税返还</t>
  </si>
  <si>
    <t xml:space="preserve">   所得税返还</t>
  </si>
  <si>
    <t xml:space="preserve">   2.一般性转移支付收入</t>
  </si>
  <si>
    <t xml:space="preserve">   结算补助收入</t>
  </si>
  <si>
    <t xml:space="preserve">   其他一般补助（视同专项转移）</t>
  </si>
  <si>
    <t xml:space="preserve">   3.专项转移支付收入</t>
  </si>
  <si>
    <t>四、地方政府一般债务转贷收入</t>
  </si>
  <si>
    <t>五、调入资金</t>
  </si>
  <si>
    <t xml:space="preserve">    调入预算稳定调节基金</t>
  </si>
  <si>
    <t xml:space="preserve">    从政府性基金调入一般公共预算</t>
  </si>
  <si>
    <t xml:space="preserve">    从国有资本经营预算调入一般公共预算</t>
  </si>
  <si>
    <t xml:space="preserve">    从其他资金调入一般公共预算</t>
  </si>
  <si>
    <t>六、上年结余</t>
  </si>
  <si>
    <t>合计</t>
  </si>
  <si>
    <t>附表1-2</t>
  </si>
  <si>
    <t>奉化区2021年一般公共预算支出决算表</t>
  </si>
  <si>
    <t>单位：万元</t>
  </si>
  <si>
    <t>项目（按功能分类）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</si>
  <si>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</si>
  <si>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</si>
  <si>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</si>
  <si>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</si>
  <si>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</si>
  <si>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</si>
  <si>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</si>
  <si>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</si>
  <si>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　</t>
  </si>
  <si>
    <t>十、城乡社区支出</t>
  </si>
  <si>
    <t>十一、农林水支出</t>
  </si>
  <si>
    <t>十二、交通运输支出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</si>
  <si>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</si>
  <si>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</si>
  <si>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</si>
  <si>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</si>
  <si>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</si>
  <si>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</si>
  <si>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</si>
  <si>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</si>
  <si>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</si>
  <si>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二十二、债务付息支出</t>
  </si>
  <si>
    <t>二十三、债务发行费用支出</t>
  </si>
  <si>
    <t>二十四、其他支出</t>
  </si>
  <si>
    <t>支出总计</t>
  </si>
  <si>
    <t>二十五、地方政府一般债务还本支出</t>
  </si>
  <si>
    <t>二十六、上解上级支出</t>
  </si>
  <si>
    <t>二十七、安排预算稳定调节基金</t>
  </si>
  <si>
    <t>二十八、年终结余</t>
  </si>
  <si>
    <t>附1-3</t>
  </si>
  <si>
    <t>奉化区本级2021年一般公共预算支出决算表（项级）</t>
  </si>
  <si>
    <t>科目编码</t>
  </si>
  <si>
    <t>科目名称</t>
  </si>
  <si>
    <t>一般公共预算支出合计</t>
  </si>
  <si>
    <t>201</t>
  </si>
  <si>
    <t xml:space="preserve">  一般公共服务支出</t>
  </si>
  <si>
    <t>20101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</si>
  <si>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</si>
  <si>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</si>
  <si>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</si>
  <si>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</si>
  <si>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</si>
  <si>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>2010103</t>
  </si>
  <si>
    <t xml:space="preserve">      机关服务</t>
  </si>
  <si>
    <t>2010104</t>
  </si>
  <si>
    <t xml:space="preserve">      人大会议</t>
  </si>
  <si>
    <t>2010105</t>
  </si>
  <si>
    <t xml:space="preserve">      人大立法</t>
  </si>
  <si>
    <t>2010106</t>
  </si>
  <si>
    <t xml:space="preserve">      人大监督</t>
  </si>
  <si>
    <t>2010107</t>
  </si>
  <si>
    <t xml:space="preserve">      人大代表履职能力提升</t>
  </si>
  <si>
    <t>2010108</t>
  </si>
  <si>
    <t xml:space="preserve">      代表工作</t>
  </si>
  <si>
    <t>2010109</t>
  </si>
  <si>
    <t xml:space="preserve">      人大信访工作</t>
  </si>
  <si>
    <t>2010150</t>
  </si>
  <si>
    <t xml:space="preserve">      事业运行</t>
  </si>
  <si>
    <t>2010199</t>
  </si>
  <si>
    <t xml:space="preserve">      其他人大事务支出</t>
  </si>
  <si>
    <t>20102</t>
  </si>
  <si>
    <t xml:space="preserve">    政协事务</t>
  </si>
  <si>
    <t>2010201</t>
  </si>
  <si>
    <t>2010202</t>
  </si>
  <si>
    <t>2010203</t>
  </si>
  <si>
    <t>2010204</t>
  </si>
  <si>
    <t xml:space="preserve">      政协会议</t>
  </si>
  <si>
    <t>2010205</t>
  </si>
  <si>
    <t xml:space="preserve">      委员视察</t>
  </si>
  <si>
    <t>2010206</t>
  </si>
  <si>
    <t xml:space="preserve">      参政议政</t>
  </si>
  <si>
    <t>2010250</t>
  </si>
  <si>
    <t>2010299</t>
  </si>
  <si>
    <t xml:space="preserve">      其他政协事务支出</t>
  </si>
  <si>
    <t>20103</t>
  </si>
  <si>
    <t xml:space="preserve">    政府办公厅(室)及相关机构事务</t>
  </si>
  <si>
    <t>2010301</t>
  </si>
  <si>
    <t>2010302</t>
  </si>
  <si>
    <t>2010303</t>
  </si>
  <si>
    <t>2010304</t>
  </si>
  <si>
    <t xml:space="preserve">      专项服务</t>
  </si>
  <si>
    <t>2010305</t>
  </si>
  <si>
    <t xml:space="preserve">      专项业务活动</t>
  </si>
  <si>
    <t>2010306</t>
  </si>
  <si>
    <t xml:space="preserve">      政务公开审批</t>
  </si>
  <si>
    <t>2010308</t>
  </si>
  <si>
    <t xml:space="preserve">      信访事务</t>
  </si>
  <si>
    <t>2010309</t>
  </si>
  <si>
    <t xml:space="preserve">      参事事务</t>
  </si>
  <si>
    <t>2010350</t>
  </si>
  <si>
    <t>2010399</t>
  </si>
  <si>
    <t xml:space="preserve">      其他政府办公厅(室)及相关机构事务支出</t>
  </si>
  <si>
    <t>20104</t>
  </si>
  <si>
    <t xml:space="preserve">    发展与改革事务</t>
  </si>
  <si>
    <t>2010401</t>
  </si>
  <si>
    <t>2010402</t>
  </si>
  <si>
    <t>2010403</t>
  </si>
  <si>
    <t>2010404</t>
  </si>
  <si>
    <t xml:space="preserve">      战略规划与实施</t>
  </si>
  <si>
    <t>2010405</t>
  </si>
  <si>
    <t xml:space="preserve">      日常经济运行调节</t>
  </si>
  <si>
    <t>2010406</t>
  </si>
  <si>
    <t xml:space="preserve">      社会事业发展规划</t>
  </si>
  <si>
    <t>2010407</t>
  </si>
  <si>
    <t xml:space="preserve">      经济体制改革研究</t>
  </si>
  <si>
    <t>2010408</t>
  </si>
  <si>
    <t xml:space="preserve">      物价管理</t>
  </si>
  <si>
    <t>2010450</t>
  </si>
  <si>
    <t>2010499</t>
  </si>
  <si>
    <t xml:space="preserve">      其他发展与改革事务支出</t>
  </si>
  <si>
    <t>20105</t>
  </si>
  <si>
    <t xml:space="preserve">    统计信息事务</t>
  </si>
  <si>
    <t>2010501</t>
  </si>
  <si>
    <t>2010502</t>
  </si>
  <si>
    <t>2010503</t>
  </si>
  <si>
    <t>2010504</t>
  </si>
  <si>
    <t xml:space="preserve">      信息事务</t>
  </si>
  <si>
    <t>2010505</t>
  </si>
  <si>
    <t xml:space="preserve">      专项统计业务</t>
  </si>
  <si>
    <t>2010506</t>
  </si>
  <si>
    <t xml:space="preserve">      统计管理</t>
  </si>
  <si>
    <t>2010507</t>
  </si>
  <si>
    <t xml:space="preserve">      专项普查活动</t>
  </si>
  <si>
    <t>2010508</t>
  </si>
  <si>
    <t xml:space="preserve">      统计抽样调查</t>
  </si>
  <si>
    <t>2010550</t>
  </si>
  <si>
    <t>2010599</t>
  </si>
  <si>
    <t xml:space="preserve">      其他统计信息事务支出</t>
  </si>
  <si>
    <t>20106</t>
  </si>
  <si>
    <t xml:space="preserve">    财政事务</t>
  </si>
  <si>
    <t>2010601</t>
  </si>
  <si>
    <t>2010602</t>
  </si>
  <si>
    <t>2010603</t>
  </si>
  <si>
    <t>2010604</t>
  </si>
  <si>
    <t xml:space="preserve">      预算改革业务</t>
  </si>
  <si>
    <t>2010605</t>
  </si>
  <si>
    <t xml:space="preserve">      财政国库业务</t>
  </si>
  <si>
    <t>2010606</t>
  </si>
  <si>
    <t xml:space="preserve">      财政监察</t>
  </si>
  <si>
    <t>2010607</t>
  </si>
  <si>
    <t xml:space="preserve">      信息化建设</t>
  </si>
  <si>
    <t>2010608</t>
  </si>
  <si>
    <t xml:space="preserve">      财政委托业务支出</t>
  </si>
  <si>
    <t>2010650</t>
  </si>
  <si>
    <t>2010699</t>
  </si>
  <si>
    <t xml:space="preserve">      其他财政事务支出</t>
  </si>
  <si>
    <t>20107</t>
  </si>
  <si>
    <t xml:space="preserve">    税收事务</t>
  </si>
  <si>
    <t>2010701</t>
  </si>
  <si>
    <t>2010702</t>
  </si>
  <si>
    <t>2010703</t>
  </si>
  <si>
    <t>2010709</t>
  </si>
  <si>
    <t>2010710</t>
  </si>
  <si>
    <t xml:space="preserve">      税收业务</t>
  </si>
  <si>
    <t>2010750</t>
  </si>
  <si>
    <t>2010799</t>
  </si>
  <si>
    <t xml:space="preserve">      其他税收事务支出</t>
  </si>
  <si>
    <t>20108</t>
  </si>
  <si>
    <t xml:space="preserve">    审计事务</t>
  </si>
  <si>
    <t>2010801</t>
  </si>
  <si>
    <t>2010802</t>
  </si>
  <si>
    <t>2010803</t>
  </si>
  <si>
    <t>2010804</t>
  </si>
  <si>
    <t xml:space="preserve">      审计业务</t>
  </si>
  <si>
    <t>2010805</t>
  </si>
  <si>
    <t xml:space="preserve">      审计管理</t>
  </si>
  <si>
    <t>2010806</t>
  </si>
  <si>
    <t>2010850</t>
  </si>
  <si>
    <t>2010899</t>
  </si>
  <si>
    <t xml:space="preserve">      其他审计事务支出</t>
  </si>
  <si>
    <t>20109</t>
  </si>
  <si>
    <t xml:space="preserve">    海关事务</t>
  </si>
  <si>
    <t>2010901</t>
  </si>
  <si>
    <t>2010902</t>
  </si>
  <si>
    <t>2010903</t>
  </si>
  <si>
    <t>2010905</t>
  </si>
  <si>
    <t xml:space="preserve">      缉私办案</t>
  </si>
  <si>
    <t>2010907</t>
  </si>
  <si>
    <t xml:space="preserve">      口岸管理</t>
  </si>
  <si>
    <t>2010908</t>
  </si>
  <si>
    <t>2010909</t>
  </si>
  <si>
    <t xml:space="preserve">      海关关务</t>
  </si>
  <si>
    <t>2010910</t>
  </si>
  <si>
    <t xml:space="preserve">      关税征管</t>
  </si>
  <si>
    <t>2010911</t>
  </si>
  <si>
    <t xml:space="preserve">      海关监管</t>
  </si>
  <si>
    <t>2010912</t>
  </si>
  <si>
    <t xml:space="preserve">      检验检疫</t>
  </si>
  <si>
    <t>2010950</t>
  </si>
  <si>
    <t>2010999</t>
  </si>
  <si>
    <t xml:space="preserve">      其他海关事务支出</t>
  </si>
  <si>
    <t>20111</t>
  </si>
  <si>
    <t xml:space="preserve">    纪检监察事务</t>
  </si>
  <si>
    <t>2011101</t>
  </si>
  <si>
    <t>2011102</t>
  </si>
  <si>
    <t>2011103</t>
  </si>
  <si>
    <t>2011104</t>
  </si>
  <si>
    <t xml:space="preserve">      大案要案查处</t>
  </si>
  <si>
    <t>2011105</t>
  </si>
  <si>
    <t xml:space="preserve">      派驻派出机构</t>
  </si>
  <si>
    <t>2011106</t>
  </si>
  <si>
    <t xml:space="preserve">      中央巡视</t>
  </si>
  <si>
    <t>2011150</t>
  </si>
  <si>
    <t>2011199</t>
  </si>
  <si>
    <t xml:space="preserve">      其他纪检监察事务支出</t>
  </si>
  <si>
    <t>20113</t>
  </si>
  <si>
    <t xml:space="preserve">    商贸事务</t>
  </si>
  <si>
    <t>2011301</t>
  </si>
  <si>
    <t>2011302</t>
  </si>
  <si>
    <t>2011303</t>
  </si>
  <si>
    <t>2011304</t>
  </si>
  <si>
    <t xml:space="preserve">      对外贸易管理</t>
  </si>
  <si>
    <t>2011305</t>
  </si>
  <si>
    <t xml:space="preserve">      国际经济合作</t>
  </si>
  <si>
    <t>2011306</t>
  </si>
  <si>
    <t xml:space="preserve">      外资管理</t>
  </si>
  <si>
    <t>2011307</t>
  </si>
  <si>
    <t xml:space="preserve">      国内贸易管理</t>
  </si>
  <si>
    <t>2011308</t>
  </si>
  <si>
    <t xml:space="preserve">      招商引资</t>
  </si>
  <si>
    <t>2011350</t>
  </si>
  <si>
    <t>2011399</t>
  </si>
  <si>
    <t xml:space="preserve">      其他商贸事务支出</t>
  </si>
  <si>
    <t>20114</t>
  </si>
  <si>
    <t xml:space="preserve">    知识产权事务</t>
  </si>
  <si>
    <t>2011401</t>
  </si>
  <si>
    <t>2011402</t>
  </si>
  <si>
    <t>2011403</t>
  </si>
  <si>
    <t>2011404</t>
  </si>
  <si>
    <t xml:space="preserve">      专利审批</t>
  </si>
  <si>
    <t>2011405</t>
  </si>
  <si>
    <t xml:space="preserve">      国家知识产权战略</t>
  </si>
  <si>
    <t>2011408</t>
  </si>
  <si>
    <t xml:space="preserve">      国际组织专项活动</t>
  </si>
  <si>
    <t>2011409</t>
  </si>
  <si>
    <t xml:space="preserve">      知识产权宏观管理</t>
  </si>
  <si>
    <t>2011410</t>
  </si>
  <si>
    <t xml:space="preserve">      商标管理</t>
  </si>
  <si>
    <t>2011411</t>
  </si>
  <si>
    <t xml:space="preserve">      原产地地理标志管理</t>
  </si>
  <si>
    <t>2011450</t>
  </si>
  <si>
    <t>2011499</t>
  </si>
  <si>
    <t xml:space="preserve">      其他知识产权事务支出</t>
  </si>
  <si>
    <t>20123</t>
  </si>
  <si>
    <t xml:space="preserve">    民族事务</t>
  </si>
  <si>
    <t>2012301</t>
  </si>
  <si>
    <t>2012302</t>
  </si>
  <si>
    <t>2012303</t>
  </si>
  <si>
    <t>2012304</t>
  </si>
  <si>
    <t xml:space="preserve">      民族工作专项</t>
  </si>
  <si>
    <t>2012350</t>
  </si>
  <si>
    <t>2012399</t>
  </si>
  <si>
    <t xml:space="preserve">      其他民族事务支出</t>
  </si>
  <si>
    <t>20125</t>
  </si>
  <si>
    <t xml:space="preserve">    港澳台事务</t>
  </si>
  <si>
    <t>2012501</t>
  </si>
  <si>
    <t>2012502</t>
  </si>
  <si>
    <t>2012503</t>
  </si>
  <si>
    <t>2012504</t>
  </si>
  <si>
    <t xml:space="preserve">      港澳事务</t>
  </si>
  <si>
    <t>2012505</t>
  </si>
  <si>
    <t xml:space="preserve">      台湾事务</t>
  </si>
  <si>
    <t>2012550</t>
  </si>
  <si>
    <t>2012599</t>
  </si>
  <si>
    <t xml:space="preserve">      其他港澳台事务支出</t>
  </si>
  <si>
    <t>20126</t>
  </si>
  <si>
    <t xml:space="preserve">    档案事务</t>
  </si>
  <si>
    <t>2012601</t>
  </si>
  <si>
    <t>2012602</t>
  </si>
  <si>
    <t>2012603</t>
  </si>
  <si>
    <t>2012604</t>
  </si>
  <si>
    <t xml:space="preserve">      档案馆</t>
  </si>
  <si>
    <t>2012699</t>
  </si>
  <si>
    <t xml:space="preserve">      其他档案事务支出</t>
  </si>
  <si>
    <t>20128</t>
  </si>
  <si>
    <t xml:space="preserve">  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</si>
  <si>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</si>
  <si>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</si>
  <si>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</si>
  <si>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</si>
  <si>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</si>
  <si>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</si>
  <si>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  其他民主党派及工商联事务支出</t>
  </si>
  <si>
    <t>20129</t>
  </si>
  <si>
    <t xml:space="preserve">    群众团体事务</t>
  </si>
  <si>
    <t>2012901</t>
  </si>
  <si>
    <t>2012902</t>
  </si>
  <si>
    <t>2012903</t>
  </si>
  <si>
    <t>2012906</t>
  </si>
  <si>
    <t xml:space="preserve">      工会事务</t>
  </si>
  <si>
    <t>2012950</t>
  </si>
  <si>
    <t>2012999</t>
  </si>
  <si>
    <t xml:space="preserve">      其他群众团体事务支出</t>
  </si>
  <si>
    <t>20131</t>
  </si>
  <si>
    <t xml:space="preserve">    党委办公厅(室)及相关机构事务</t>
  </si>
  <si>
    <t>2013101</t>
  </si>
  <si>
    <t>2013102</t>
  </si>
  <si>
    <t>2013103</t>
  </si>
  <si>
    <t>2013105</t>
  </si>
  <si>
    <t xml:space="preserve">      专项业务</t>
  </si>
  <si>
    <t>2013150</t>
  </si>
  <si>
    <t>2013199</t>
  </si>
  <si>
    <t xml:space="preserve">      其他党委办公厅(室)及相关机构事务支出</t>
  </si>
  <si>
    <t>20132</t>
  </si>
  <si>
    <t xml:space="preserve">    组织事务</t>
  </si>
  <si>
    <t>2013201</t>
  </si>
  <si>
    <t>2013202</t>
  </si>
  <si>
    <t>2013203</t>
  </si>
  <si>
    <t>2013204</t>
  </si>
  <si>
    <t xml:space="preserve">      公务员事务</t>
  </si>
  <si>
    <t>2013250</t>
  </si>
  <si>
    <t>2013299</t>
  </si>
  <si>
    <t xml:space="preserve">      其他组织事务支出</t>
  </si>
  <si>
    <t>20133</t>
  </si>
  <si>
    <t xml:space="preserve">    宣传事务</t>
  </si>
  <si>
    <t>2013301</t>
  </si>
  <si>
    <t>2013302</t>
  </si>
  <si>
    <t>2013303</t>
  </si>
  <si>
    <t>2013304</t>
  </si>
  <si>
    <t xml:space="preserve">      宣传管理</t>
  </si>
  <si>
    <t>2013350</t>
  </si>
  <si>
    <t>2013399</t>
  </si>
  <si>
    <t xml:space="preserve">      其他宣传事务支出</t>
  </si>
  <si>
    <t>20134</t>
  </si>
  <si>
    <t xml:space="preserve">    统战事务</t>
  </si>
  <si>
    <t>2013401</t>
  </si>
  <si>
    <t>2013402</t>
  </si>
  <si>
    <t>2013403</t>
  </si>
  <si>
    <t>2013404</t>
  </si>
  <si>
    <t xml:space="preserve">      宗教事务</t>
  </si>
  <si>
    <t>2013405</t>
  </si>
  <si>
    <t xml:space="preserve">      华侨事务</t>
  </si>
  <si>
    <t>2013450</t>
  </si>
  <si>
    <t>2013499</t>
  </si>
  <si>
    <t xml:space="preserve">      其他统战事务支出</t>
  </si>
  <si>
    <t>20135</t>
  </si>
  <si>
    <t xml:space="preserve">    对外联络事务</t>
  </si>
  <si>
    <t>2013501</t>
  </si>
  <si>
    <t>2013502</t>
  </si>
  <si>
    <t>2013503</t>
  </si>
  <si>
    <t>2013550</t>
  </si>
  <si>
    <t>2013599</t>
  </si>
  <si>
    <t xml:space="preserve">      其他对外联络事务支出</t>
  </si>
  <si>
    <t>20136</t>
  </si>
  <si>
    <t xml:space="preserve">    其他共产党事务支出</t>
  </si>
  <si>
    <t>2013601</t>
  </si>
  <si>
    <t>2013602</t>
  </si>
  <si>
    <t>2013603</t>
  </si>
  <si>
    <t>2013650</t>
  </si>
  <si>
    <t>2013699</t>
  </si>
  <si>
    <t xml:space="preserve">      其他共产党事务支出</t>
  </si>
  <si>
    <t>20137</t>
  </si>
  <si>
    <t xml:space="preserve">    网信事务</t>
  </si>
  <si>
    <t>2013701</t>
  </si>
  <si>
    <t>2013702</t>
  </si>
  <si>
    <t>2013703</t>
  </si>
  <si>
    <t>2013704</t>
  </si>
  <si>
    <t xml:space="preserve">      信息安全事务</t>
  </si>
  <si>
    <t>2013750</t>
  </si>
  <si>
    <t>2013799</t>
  </si>
  <si>
    <t xml:space="preserve">      其他网信事务支出</t>
  </si>
  <si>
    <t>20138</t>
  </si>
  <si>
    <t xml:space="preserve">    市场监督管理事务</t>
  </si>
  <si>
    <t>2013801</t>
  </si>
  <si>
    <t>2013802</t>
  </si>
  <si>
    <t>2013803</t>
  </si>
  <si>
    <t>2013804</t>
  </si>
  <si>
    <t xml:space="preserve">      市场监督管理专项</t>
  </si>
  <si>
    <t>2013805</t>
  </si>
  <si>
    <t xml:space="preserve">      市场监管执法</t>
  </si>
  <si>
    <t>2013808</t>
  </si>
  <si>
    <t>2013810</t>
  </si>
  <si>
    <t xml:space="preserve">      质量基础</t>
  </si>
  <si>
    <t>2013812</t>
  </si>
  <si>
    <t xml:space="preserve">      药品事务</t>
  </si>
  <si>
    <t>2013813</t>
  </si>
  <si>
    <t xml:space="preserve">      医疗器械事务</t>
  </si>
  <si>
    <t>2013814</t>
  </si>
  <si>
    <t xml:space="preserve">      化妆品事务</t>
  </si>
  <si>
    <t>2013815</t>
  </si>
  <si>
    <t xml:space="preserve">      质量安全监管</t>
  </si>
  <si>
    <t>2013816</t>
  </si>
  <si>
    <t xml:space="preserve">      食品安全监管</t>
  </si>
  <si>
    <t>2013850</t>
  </si>
  <si>
    <t>2013899</t>
  </si>
  <si>
    <t xml:space="preserve">      其他市场监督管理事务</t>
  </si>
  <si>
    <t>20199</t>
  </si>
  <si>
    <t xml:space="preserve">    其他一般公共服务支出</t>
  </si>
  <si>
    <t>2019901</t>
  </si>
  <si>
    <t xml:space="preserve">      国家赔偿费用支出</t>
  </si>
  <si>
    <t>2019999</t>
  </si>
  <si>
    <t xml:space="preserve">      其他一般公共服务支出</t>
  </si>
  <si>
    <t>202</t>
  </si>
  <si>
    <t xml:space="preserve">  外交支出</t>
  </si>
  <si>
    <t>20201</t>
  </si>
  <si>
    <t xml:space="preserve">    外交管理事务</t>
  </si>
  <si>
    <t>2020101</t>
  </si>
  <si>
    <t>2020102</t>
  </si>
  <si>
    <t>2020103</t>
  </si>
  <si>
    <t>2020104</t>
  </si>
  <si>
    <t>2020150</t>
  </si>
  <si>
    <t>2020199</t>
  </si>
  <si>
    <t xml:space="preserve">      其他外交管理事务支出</t>
  </si>
  <si>
    <t>20202</t>
  </si>
  <si>
    <t xml:space="preserve">    驻外机构</t>
  </si>
  <si>
    <t>2020201</t>
  </si>
  <si>
    <t xml:space="preserve">      驻外使领馆(团、处)</t>
  </si>
  <si>
    <t>2020202</t>
  </si>
  <si>
    <t xml:space="preserve">      其他驻外机构支出</t>
  </si>
  <si>
    <t>20203</t>
  </si>
  <si>
    <t xml:space="preserve">    对外援助</t>
  </si>
  <si>
    <t>2020304</t>
  </si>
  <si>
    <t xml:space="preserve">      援外优惠贷款贴息</t>
  </si>
  <si>
    <t>2020306</t>
  </si>
  <si>
    <t xml:space="preserve">      对外援助</t>
  </si>
  <si>
    <t>20204</t>
  </si>
  <si>
    <t xml:space="preserve">    国际组织</t>
  </si>
  <si>
    <t>2020401</t>
  </si>
  <si>
    <t xml:space="preserve">      国际组织会费</t>
  </si>
  <si>
    <t>2020402</t>
  </si>
  <si>
    <t xml:space="preserve">      国际组织捐赠</t>
  </si>
  <si>
    <t>2020403</t>
  </si>
  <si>
    <t xml:space="preserve">      维和摊款</t>
  </si>
  <si>
    <t>2020404</t>
  </si>
  <si>
    <t xml:space="preserve">      国际组织股金及基金</t>
  </si>
  <si>
    <t>2020499</t>
  </si>
  <si>
    <t xml:space="preserve">      其他国际组织支出</t>
  </si>
  <si>
    <t>20205</t>
  </si>
  <si>
    <t xml:space="preserve">    对外合作与交流</t>
  </si>
  <si>
    <t>2020503</t>
  </si>
  <si>
    <t xml:space="preserve">      在华国际会议</t>
  </si>
  <si>
    <t>2020504</t>
  </si>
  <si>
    <t xml:space="preserve">      国际交流活动</t>
  </si>
  <si>
    <t>2020505</t>
  </si>
  <si>
    <t xml:space="preserve">      对外合作活动</t>
  </si>
  <si>
    <t>2020599</t>
  </si>
  <si>
    <t xml:space="preserve">      其他对外合作与交流支出</t>
  </si>
  <si>
    <t>20206</t>
  </si>
  <si>
    <t xml:space="preserve">    对外宣传</t>
  </si>
  <si>
    <t>2020601</t>
  </si>
  <si>
    <t xml:space="preserve">      对外宣传</t>
  </si>
  <si>
    <t>20207</t>
  </si>
  <si>
    <t xml:space="preserve">    边界勘界联检</t>
  </si>
  <si>
    <t>2020701</t>
  </si>
  <si>
    <t xml:space="preserve">      边界勘界</t>
  </si>
  <si>
    <t>2020702</t>
  </si>
  <si>
    <t xml:space="preserve">      边界联检</t>
  </si>
  <si>
    <t>2020703</t>
  </si>
  <si>
    <t xml:space="preserve">      边界界桩维护</t>
  </si>
  <si>
    <t>2020799</t>
  </si>
  <si>
    <t xml:space="preserve">      其他支出</t>
  </si>
  <si>
    <t>20208</t>
  </si>
  <si>
    <t xml:space="preserve">    国际发展合作</t>
  </si>
  <si>
    <t>2020801</t>
  </si>
  <si>
    <t>2020802</t>
  </si>
  <si>
    <t>2020803</t>
  </si>
  <si>
    <t>2020850</t>
  </si>
  <si>
    <t>2020899</t>
  </si>
  <si>
    <t xml:space="preserve">      其他国际发展合作支出</t>
  </si>
  <si>
    <t>20299</t>
  </si>
  <si>
    <t xml:space="preserve">    其他外交支出</t>
  </si>
  <si>
    <t>2029901</t>
  </si>
  <si>
    <t xml:space="preserve">      其他外交支出</t>
  </si>
  <si>
    <t>203</t>
  </si>
  <si>
    <t xml:space="preserve">  国防支出</t>
  </si>
  <si>
    <t>20301</t>
  </si>
  <si>
    <t xml:space="preserve">    现役部队</t>
  </si>
  <si>
    <t>2030101</t>
  </si>
  <si>
    <t xml:space="preserve">      现役部队</t>
  </si>
  <si>
    <t>20304</t>
  </si>
  <si>
    <t xml:space="preserve">    国防科研事业</t>
  </si>
  <si>
    <t>2030401</t>
  </si>
  <si>
    <t xml:space="preserve">      国防科研事业</t>
  </si>
  <si>
    <t>20305</t>
  </si>
  <si>
    <t xml:space="preserve">    专项工程</t>
  </si>
  <si>
    <t>2030501</t>
  </si>
  <si>
    <t xml:space="preserve">      专项工程</t>
  </si>
  <si>
    <t>20306</t>
  </si>
  <si>
    <t xml:space="preserve">    国防动员</t>
  </si>
  <si>
    <t>2030601</t>
  </si>
  <si>
    <t xml:space="preserve">      兵役征集</t>
  </si>
  <si>
    <t>2030602</t>
  </si>
  <si>
    <t xml:space="preserve">      经济动员</t>
  </si>
  <si>
    <t>2030603</t>
  </si>
  <si>
    <t xml:space="preserve">      人民防空</t>
  </si>
  <si>
    <t>2030604</t>
  </si>
  <si>
    <t xml:space="preserve">      交通战备</t>
  </si>
  <si>
    <t>2030605</t>
  </si>
  <si>
    <t xml:space="preserve">      国防教育</t>
  </si>
  <si>
    <t>2030606</t>
  </si>
  <si>
    <t xml:space="preserve">      预备役部队</t>
  </si>
  <si>
    <t>2030607</t>
  </si>
  <si>
    <t xml:space="preserve">      民兵</t>
  </si>
  <si>
    <t>2030608</t>
  </si>
  <si>
    <t xml:space="preserve">      边海防</t>
  </si>
  <si>
    <t>2030699</t>
  </si>
  <si>
    <t xml:space="preserve">      其他国防动员支出</t>
  </si>
  <si>
    <t>20399</t>
  </si>
  <si>
    <t xml:space="preserve">    其他国防支出</t>
  </si>
  <si>
    <t>2039901</t>
  </si>
  <si>
    <t xml:space="preserve">      其他国防支出</t>
  </si>
  <si>
    <t>204</t>
  </si>
  <si>
    <t xml:space="preserve">  公共安全支出</t>
  </si>
  <si>
    <t>20401</t>
  </si>
  <si>
    <t xml:space="preserve">    武装警察部队</t>
  </si>
  <si>
    <t>2040101</t>
  </si>
  <si>
    <t xml:space="preserve">      武装警察部队</t>
  </si>
  <si>
    <t>2040199</t>
  </si>
  <si>
    <t xml:space="preserve">      其他武装警察部队支出</t>
  </si>
  <si>
    <t>20402</t>
  </si>
  <si>
    <t xml:space="preserve">    公安</t>
  </si>
  <si>
    <t>2040201</t>
  </si>
  <si>
    <t>2040202</t>
  </si>
  <si>
    <t>2040203</t>
  </si>
  <si>
    <t>2040219</t>
  </si>
  <si>
    <t>2040220</t>
  </si>
  <si>
    <t xml:space="preserve">      执法办案</t>
  </si>
  <si>
    <t>2040221</t>
  </si>
  <si>
    <t xml:space="preserve">      特别业务</t>
  </si>
  <si>
    <t>2040250</t>
  </si>
  <si>
    <t>2040299</t>
  </si>
  <si>
    <t xml:space="preserve">      其他公安支出</t>
  </si>
  <si>
    <t>20403</t>
  </si>
  <si>
    <t xml:space="preserve">    国家安全</t>
  </si>
  <si>
    <t>2040301</t>
  </si>
  <si>
    <t>2040302</t>
  </si>
  <si>
    <t>2040303</t>
  </si>
  <si>
    <t>2040304</t>
  </si>
  <si>
    <t xml:space="preserve">      安全业务</t>
  </si>
  <si>
    <t>2040350</t>
  </si>
  <si>
    <t>2040399</t>
  </si>
  <si>
    <t xml:space="preserve">      其他国家安全支出</t>
  </si>
  <si>
    <t>20404</t>
  </si>
  <si>
    <t xml:space="preserve">    检察</t>
  </si>
  <si>
    <t>2040401</t>
  </si>
  <si>
    <t>2040402</t>
  </si>
  <si>
    <t>2040403</t>
  </si>
  <si>
    <t>2040409</t>
  </si>
  <si>
    <t xml:space="preserve">      “两房”建设</t>
  </si>
  <si>
    <t>2040410</t>
  </si>
  <si>
    <t xml:space="preserve">      检察监督</t>
  </si>
  <si>
    <t>2040450</t>
  </si>
  <si>
    <t>2040499</t>
  </si>
  <si>
    <t xml:space="preserve">      其他检察支出</t>
  </si>
  <si>
    <t>20405</t>
  </si>
  <si>
    <t xml:space="preserve">    法院</t>
  </si>
  <si>
    <t>2040501</t>
  </si>
  <si>
    <t>2040502</t>
  </si>
  <si>
    <t>2040503</t>
  </si>
  <si>
    <t>2040504</t>
  </si>
  <si>
    <t xml:space="preserve">      案件审判</t>
  </si>
  <si>
    <t>2040505</t>
  </si>
  <si>
    <t xml:space="preserve">      案件执行</t>
  </si>
  <si>
    <t>2040506</t>
  </si>
  <si>
    <t xml:space="preserve">      “两庭”建设</t>
  </si>
  <si>
    <t>2040550</t>
  </si>
  <si>
    <t>2040599</t>
  </si>
  <si>
    <t xml:space="preserve">      其他法院支出</t>
  </si>
  <si>
    <t>20406</t>
  </si>
  <si>
    <t xml:space="preserve">    司法</t>
  </si>
  <si>
    <t>2040601</t>
  </si>
  <si>
    <t>2040602</t>
  </si>
  <si>
    <t>2040603</t>
  </si>
  <si>
    <t>2040604</t>
  </si>
  <si>
    <t xml:space="preserve">      基层司法业务</t>
  </si>
  <si>
    <t>2040605</t>
  </si>
  <si>
    <t xml:space="preserve">      普法宣传</t>
  </si>
  <si>
    <t>2040606</t>
  </si>
  <si>
    <t xml:space="preserve">      律师公证管理</t>
  </si>
  <si>
    <t>2040607</t>
  </si>
  <si>
    <t xml:space="preserve">      法律援助</t>
  </si>
  <si>
    <t>2040608</t>
  </si>
  <si>
    <t xml:space="preserve">      国家统一法律职业资格考试</t>
  </si>
  <si>
    <t>2040610</t>
  </si>
  <si>
    <t xml:space="preserve">      社区矫正</t>
  </si>
  <si>
    <t>2040612</t>
  </si>
  <si>
    <t xml:space="preserve">      法制建设</t>
  </si>
  <si>
    <t>2040613</t>
  </si>
  <si>
    <t>2040650</t>
  </si>
  <si>
    <t>2040699</t>
  </si>
  <si>
    <t xml:space="preserve">      其他司法支出</t>
  </si>
  <si>
    <t>20407</t>
  </si>
  <si>
    <t xml:space="preserve">    监狱</t>
  </si>
  <si>
    <t>2040701</t>
  </si>
  <si>
    <t>2040702</t>
  </si>
  <si>
    <t>2040703</t>
  </si>
  <si>
    <t>2040704</t>
  </si>
  <si>
    <t xml:space="preserve">      犯人生活</t>
  </si>
  <si>
    <t>2040705</t>
  </si>
  <si>
    <t xml:space="preserve">      犯人改造</t>
  </si>
  <si>
    <t>2040706</t>
  </si>
  <si>
    <t xml:space="preserve">      狱政设施建设</t>
  </si>
  <si>
    <t>2040707</t>
  </si>
  <si>
    <t>2040750</t>
  </si>
  <si>
    <t>2040799</t>
  </si>
  <si>
    <t xml:space="preserve">      其他监狱支出</t>
  </si>
  <si>
    <t>20408</t>
  </si>
  <si>
    <t xml:space="preserve">    强制隔离戒毒</t>
  </si>
  <si>
    <t>2040801</t>
  </si>
  <si>
    <t>2040802</t>
  </si>
  <si>
    <t>2040803</t>
  </si>
  <si>
    <t>2040804</t>
  </si>
  <si>
    <t xml:space="preserve">      强制隔离戒毒人员生活</t>
  </si>
  <si>
    <t>2040805</t>
  </si>
  <si>
    <t xml:space="preserve">      强制隔离戒毒人员教育</t>
  </si>
  <si>
    <t>2040806</t>
  </si>
  <si>
    <t xml:space="preserve">      所政设施建设</t>
  </si>
  <si>
    <t>2040807</t>
  </si>
  <si>
    <t>2040850</t>
  </si>
  <si>
    <t>2040899</t>
  </si>
  <si>
    <t xml:space="preserve">      其他强制隔离戒毒支出</t>
  </si>
  <si>
    <t>20409</t>
  </si>
  <si>
    <t xml:space="preserve">    国家保密</t>
  </si>
  <si>
    <t>2040901</t>
  </si>
  <si>
    <t>2040902</t>
  </si>
  <si>
    <t>2040903</t>
  </si>
  <si>
    <t>2040904</t>
  </si>
  <si>
    <t xml:space="preserve">      保密技术</t>
  </si>
  <si>
    <t>2040905</t>
  </si>
  <si>
    <t xml:space="preserve">      保密管理</t>
  </si>
  <si>
    <t>2040950</t>
  </si>
  <si>
    <t>2040999</t>
  </si>
  <si>
    <t xml:space="preserve">      其他国家保密支出</t>
  </si>
  <si>
    <t>20410</t>
  </si>
  <si>
    <t xml:space="preserve">    缉私警察</t>
  </si>
  <si>
    <t>2041001</t>
  </si>
  <si>
    <t>2041002</t>
  </si>
  <si>
    <t>2041006</t>
  </si>
  <si>
    <t>2041007</t>
  </si>
  <si>
    <t xml:space="preserve">      缉私业务</t>
  </si>
  <si>
    <t>2041099</t>
  </si>
  <si>
    <t xml:space="preserve">      其他缉私警察支出</t>
  </si>
  <si>
    <t>20499</t>
  </si>
  <si>
    <t xml:space="preserve">    其他公共安全支出</t>
  </si>
  <si>
    <t xml:space="preserve">      国家司法救助支出</t>
  </si>
  <si>
    <t xml:space="preserve">      其他公共安全支出</t>
  </si>
  <si>
    <t>205</t>
  </si>
  <si>
    <t xml:space="preserve">  教育支出</t>
  </si>
  <si>
    <t>20501</t>
  </si>
  <si>
    <t xml:space="preserve">    教育管理事务</t>
  </si>
  <si>
    <t>2050101</t>
  </si>
  <si>
    <t>2050102</t>
  </si>
  <si>
    <t>2050103</t>
  </si>
  <si>
    <t>2050199</t>
  </si>
  <si>
    <t xml:space="preserve">      其他教育管理事务支出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</si>
  <si>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</si>
  <si>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</si>
  <si>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</si>
  <si>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</si>
  <si>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</si>
  <si>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</si>
  <si>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</si>
  <si>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t xml:space="preserve">      初中教育</t>
  </si>
  <si>
    <t>2050204</t>
  </si>
  <si>
    <t xml:space="preserve">      高中教育</t>
  </si>
  <si>
    <t>2050205</t>
  </si>
  <si>
    <t xml:space="preserve">      高等教育</t>
  </si>
  <si>
    <t>2050299</t>
  </si>
  <si>
    <t xml:space="preserve">      其他普通教育支出</t>
  </si>
  <si>
    <t>20503</t>
  </si>
  <si>
    <t xml:space="preserve">    职业教育</t>
  </si>
  <si>
    <t>2050301</t>
  </si>
  <si>
    <t xml:space="preserve">      初等职业教育</t>
  </si>
  <si>
    <t>2050302</t>
  </si>
  <si>
    <t xml:space="preserve">      中专教育</t>
  </si>
  <si>
    <t>2050303</t>
  </si>
  <si>
    <t xml:space="preserve">      技校教育</t>
  </si>
  <si>
    <t>2050305</t>
  </si>
  <si>
    <t xml:space="preserve">      高等职业教育</t>
  </si>
  <si>
    <t>2050399</t>
  </si>
  <si>
    <t xml:space="preserve">      其他职业教育支出</t>
  </si>
  <si>
    <t>20504</t>
  </si>
  <si>
    <t xml:space="preserve">    成人教育</t>
  </si>
  <si>
    <t>2050401</t>
  </si>
  <si>
    <t xml:space="preserve">      成人初等教育</t>
  </si>
  <si>
    <t>2050402</t>
  </si>
  <si>
    <t xml:space="preserve">      成人中等教育</t>
  </si>
  <si>
    <t>2050403</t>
  </si>
  <si>
    <t xml:space="preserve">      成人高等教育</t>
  </si>
  <si>
    <t>2050404</t>
  </si>
  <si>
    <t xml:space="preserve">      成人广播电视教育</t>
  </si>
  <si>
    <t>2050499</t>
  </si>
  <si>
    <t xml:space="preserve">      其他成人教育支出</t>
  </si>
  <si>
    <t>20505</t>
  </si>
  <si>
    <t xml:space="preserve">    广播电视教育</t>
  </si>
  <si>
    <t>2050501</t>
  </si>
  <si>
    <t xml:space="preserve">      广播电视学校</t>
  </si>
  <si>
    <t>2050502</t>
  </si>
  <si>
    <t xml:space="preserve">      教育电视台</t>
  </si>
  <si>
    <t>2050599</t>
  </si>
  <si>
    <t xml:space="preserve">      其他广播电视教育支出</t>
  </si>
  <si>
    <t>20506</t>
  </si>
  <si>
    <t xml:space="preserve">    留学教育</t>
  </si>
  <si>
    <t>2050601</t>
  </si>
  <si>
    <t xml:space="preserve">      出国留学教育</t>
  </si>
  <si>
    <t>2050602</t>
  </si>
  <si>
    <t xml:space="preserve">      来华留学教育</t>
  </si>
  <si>
    <t>2050699</t>
  </si>
  <si>
    <t xml:space="preserve">      其他留学教育支出</t>
  </si>
  <si>
    <t>20507</t>
  </si>
  <si>
    <t xml:space="preserve">    特殊教育</t>
  </si>
  <si>
    <t>2050701</t>
  </si>
  <si>
    <t xml:space="preserve">      特殊学校教育</t>
  </si>
  <si>
    <t>2050702</t>
  </si>
  <si>
    <t xml:space="preserve">      工读学校教育</t>
  </si>
  <si>
    <t>2050799</t>
  </si>
  <si>
    <t xml:space="preserve">      其他特殊教育支出</t>
  </si>
  <si>
    <t>20508</t>
  </si>
  <si>
    <t xml:space="preserve">    进修及培训</t>
  </si>
  <si>
    <t>2050801</t>
  </si>
  <si>
    <t xml:space="preserve">      教师进修</t>
  </si>
  <si>
    <t>2050802</t>
  </si>
  <si>
    <t xml:space="preserve">      干部教育</t>
  </si>
  <si>
    <t>2050803</t>
  </si>
  <si>
    <t xml:space="preserve">      培训支出</t>
  </si>
  <si>
    <t>2050804</t>
  </si>
  <si>
    <t xml:space="preserve">      退役士兵能力提升</t>
  </si>
  <si>
    <t>2050899</t>
  </si>
  <si>
    <t xml:space="preserve">      其他进修及培训</t>
  </si>
  <si>
    <t>20509</t>
  </si>
  <si>
    <t xml:space="preserve">    教育费附加安排的支出</t>
  </si>
  <si>
    <t>2050901</t>
  </si>
  <si>
    <t xml:space="preserve">      农村中小学校舍建设</t>
  </si>
  <si>
    <t>2050902</t>
  </si>
  <si>
    <t xml:space="preserve">      农村中小学教学设施</t>
  </si>
  <si>
    <t>2050903</t>
  </si>
  <si>
    <t xml:space="preserve">      城市中小学校舍建设</t>
  </si>
  <si>
    <t>2050904</t>
  </si>
  <si>
    <t xml:space="preserve">      城市中小学教学设施</t>
  </si>
  <si>
    <t>2050905</t>
  </si>
  <si>
    <t xml:space="preserve">      中等职业学校教学设施</t>
  </si>
  <si>
    <t>2050999</t>
  </si>
  <si>
    <t xml:space="preserve">      其他教育费附加安排的支出</t>
  </si>
  <si>
    <t>20599</t>
  </si>
  <si>
    <t xml:space="preserve">    其他教育支出</t>
  </si>
  <si>
    <t>2059999</t>
  </si>
  <si>
    <t xml:space="preserve">      其他教育支出</t>
  </si>
  <si>
    <t>206</t>
  </si>
  <si>
    <t xml:space="preserve">  科学技术支出</t>
  </si>
  <si>
    <t>20601</t>
  </si>
  <si>
    <t xml:space="preserve">    科学技术管理事务</t>
  </si>
  <si>
    <t>2060101</t>
  </si>
  <si>
    <t>2060102</t>
  </si>
  <si>
    <t>2060103</t>
  </si>
  <si>
    <t>2060199</t>
  </si>
  <si>
    <t xml:space="preserve">      其他科学技术管理事务支出</t>
  </si>
  <si>
    <t>20602</t>
  </si>
  <si>
    <t xml:space="preserve">    基础研究</t>
  </si>
  <si>
    <t>2060201</t>
  </si>
  <si>
    <t xml:space="preserve">      机构运行</t>
  </si>
  <si>
    <t>2060202</t>
  </si>
  <si>
    <t xml:space="preserve">      重点基础研究规划</t>
  </si>
  <si>
    <t>2060203</t>
  </si>
  <si>
    <t xml:space="preserve">      自然科学基金</t>
  </si>
  <si>
    <t>2060204</t>
  </si>
  <si>
    <t xml:space="preserve">      重点实验室及相关设施</t>
  </si>
  <si>
    <t>2060205</t>
  </si>
  <si>
    <t xml:space="preserve">      重大科学工程</t>
  </si>
  <si>
    <t>2060206</t>
  </si>
  <si>
    <t xml:space="preserve">      专项基础科研</t>
  </si>
  <si>
    <t>2060207</t>
  </si>
  <si>
    <t xml:space="preserve">      专项技术基础</t>
  </si>
  <si>
    <t>2060299</t>
  </si>
  <si>
    <t xml:space="preserve">      其他基础研究支出</t>
  </si>
  <si>
    <t>20603</t>
  </si>
  <si>
    <t xml:space="preserve">    应用研究</t>
  </si>
  <si>
    <t>2060301</t>
  </si>
  <si>
    <t>2060302</t>
  </si>
  <si>
    <t xml:space="preserve">      社会公益研究</t>
  </si>
  <si>
    <t>2060303</t>
  </si>
  <si>
    <t xml:space="preserve">      高技术研究</t>
  </si>
  <si>
    <t>2060304</t>
  </si>
  <si>
    <t xml:space="preserve">      专项科研试制</t>
  </si>
  <si>
    <t>2060399</t>
  </si>
  <si>
    <t xml:space="preserve">      其他应用研究支出</t>
  </si>
  <si>
    <t>20604</t>
  </si>
  <si>
    <t xml:space="preserve">    技术研究与开发</t>
  </si>
  <si>
    <t>2060401</t>
  </si>
  <si>
    <t>2060402</t>
  </si>
  <si>
    <t xml:space="preserve">      应用技术研究与开发</t>
  </si>
  <si>
    <t>2060404</t>
  </si>
  <si>
    <t xml:space="preserve">      科技成果转化与扩散</t>
  </si>
  <si>
    <t>2060499</t>
  </si>
  <si>
    <t xml:space="preserve">      其他技术研究与开发支出</t>
  </si>
  <si>
    <t>20605</t>
  </si>
  <si>
    <t xml:space="preserve">    科技条件与服务</t>
  </si>
  <si>
    <t>2060501</t>
  </si>
  <si>
    <t>2060502</t>
  </si>
  <si>
    <t xml:space="preserve">      技术创新服务体系</t>
  </si>
  <si>
    <t>2060503</t>
  </si>
  <si>
    <t xml:space="preserve">      科技条件专项</t>
  </si>
  <si>
    <t>2060599</t>
  </si>
  <si>
    <t xml:space="preserve">      其他科技条件与服务支出</t>
  </si>
  <si>
    <t>20606</t>
  </si>
  <si>
    <t xml:space="preserve">    社会科学</t>
  </si>
  <si>
    <t>2060601</t>
  </si>
  <si>
    <t xml:space="preserve">      社会科学研究机构</t>
  </si>
  <si>
    <t>2060602</t>
  </si>
  <si>
    <t xml:space="preserve">      社会科学研究</t>
  </si>
  <si>
    <t>2060603</t>
  </si>
  <si>
    <t xml:space="preserve">      社科基金支出</t>
  </si>
  <si>
    <t>2060699</t>
  </si>
  <si>
    <t xml:space="preserve">      其他社会科学支出</t>
  </si>
  <si>
    <t>20607</t>
  </si>
  <si>
    <t xml:space="preserve">    科学技术普及</t>
  </si>
  <si>
    <t>2060701</t>
  </si>
  <si>
    <t>2060702</t>
  </si>
  <si>
    <t xml:space="preserve">      科普活动</t>
  </si>
  <si>
    <t>2060703</t>
  </si>
  <si>
    <t xml:space="preserve">      青少年科技活动</t>
  </si>
  <si>
    <t>2060704</t>
  </si>
  <si>
    <t xml:space="preserve">      学术交流活动</t>
  </si>
  <si>
    <t>2060705</t>
  </si>
  <si>
    <t xml:space="preserve">      科技馆站</t>
  </si>
  <si>
    <t>2060799</t>
  </si>
  <si>
    <t xml:space="preserve">      其他科学技术普及支出</t>
  </si>
  <si>
    <t>20608</t>
  </si>
  <si>
    <t xml:space="preserve">    科技交流与合作</t>
  </si>
  <si>
    <t>2060801</t>
  </si>
  <si>
    <t xml:space="preserve">      国际交流与合作</t>
  </si>
  <si>
    <t>2060802</t>
  </si>
  <si>
    <t xml:space="preserve">      重大科技合作项目</t>
  </si>
  <si>
    <t>2060899</t>
  </si>
  <si>
    <t xml:space="preserve">      其他科技交流与合作支出</t>
  </si>
  <si>
    <t>20609</t>
  </si>
  <si>
    <t xml:space="preserve">    科技重大项目</t>
  </si>
  <si>
    <t>2060901</t>
  </si>
  <si>
    <t xml:space="preserve">      科技重大专项</t>
  </si>
  <si>
    <t>2060902</t>
  </si>
  <si>
    <t xml:space="preserve">      重点研发计划</t>
  </si>
  <si>
    <t xml:space="preserve">      其他科技重大项目</t>
  </si>
  <si>
    <t>20699</t>
  </si>
  <si>
    <t xml:space="preserve">    其他科学技术支出</t>
  </si>
  <si>
    <t>2069901</t>
  </si>
  <si>
    <t xml:space="preserve">      科技奖励</t>
  </si>
  <si>
    <t>2069902</t>
  </si>
  <si>
    <t xml:space="preserve">      核应急</t>
  </si>
  <si>
    <t>2069903</t>
  </si>
  <si>
    <t xml:space="preserve">      转制科研机构</t>
  </si>
  <si>
    <t>2069999</t>
  </si>
  <si>
    <t xml:space="preserve">      其他科学技术支出</t>
  </si>
  <si>
    <t>207</t>
  </si>
  <si>
    <t xml:space="preserve">  文化旅游体育与传媒支出</t>
  </si>
  <si>
    <t>20701</t>
  </si>
  <si>
    <t xml:space="preserve">    文化和旅游</t>
  </si>
  <si>
    <t>2070101</t>
  </si>
  <si>
    <t>2070102</t>
  </si>
  <si>
    <t>2070103</t>
  </si>
  <si>
    <t>2070104</t>
  </si>
  <si>
    <t xml:space="preserve">      图书馆</t>
  </si>
  <si>
    <t>2070105</t>
  </si>
  <si>
    <t xml:space="preserve">      文化展示及纪念机构</t>
  </si>
  <si>
    <t>2070106</t>
  </si>
  <si>
    <t xml:space="preserve">      艺术表演场所</t>
  </si>
  <si>
    <t>2070107</t>
  </si>
  <si>
    <t xml:space="preserve">      艺术表演团体</t>
  </si>
  <si>
    <t>2070108</t>
  </si>
  <si>
    <t xml:space="preserve">      文化活动</t>
  </si>
  <si>
    <t>2070109</t>
  </si>
  <si>
    <t xml:space="preserve">      群众文化</t>
  </si>
  <si>
    <t>2070110</t>
  </si>
  <si>
    <t xml:space="preserve">      文化和旅游交流与合作</t>
  </si>
  <si>
    <t>2070111</t>
  </si>
  <si>
    <t xml:space="preserve">      文化创作与保护</t>
  </si>
  <si>
    <t>2070112</t>
  </si>
  <si>
    <t xml:space="preserve">      文化和旅游市场管理</t>
  </si>
  <si>
    <t>2070113</t>
  </si>
  <si>
    <t xml:space="preserve">      旅游宣传</t>
  </si>
  <si>
    <t>2070114</t>
  </si>
  <si>
    <t xml:space="preserve">      文化和旅游管理事务</t>
  </si>
  <si>
    <t>2070199</t>
  </si>
  <si>
    <t xml:space="preserve">      其他文化和旅游支出</t>
  </si>
  <si>
    <t>20702</t>
  </si>
  <si>
    <t xml:space="preserve">    文物</t>
  </si>
  <si>
    <t>2070201</t>
  </si>
  <si>
    <t>2070202</t>
  </si>
  <si>
    <t>2070203</t>
  </si>
  <si>
    <t>2070204</t>
  </si>
  <si>
    <t xml:space="preserve">      文物保护</t>
  </si>
  <si>
    <t>2070205</t>
  </si>
  <si>
    <t xml:space="preserve">      博物馆</t>
  </si>
  <si>
    <t>2070206</t>
  </si>
  <si>
    <t xml:space="preserve">      历史名城与古迹</t>
  </si>
  <si>
    <t>2070299</t>
  </si>
  <si>
    <t xml:space="preserve">      其他文物支出</t>
  </si>
  <si>
    <t>20703</t>
  </si>
  <si>
    <t xml:space="preserve">    体育</t>
  </si>
  <si>
    <t>2070301</t>
  </si>
  <si>
    <t>2070302</t>
  </si>
  <si>
    <t>2070303</t>
  </si>
  <si>
    <t>2070304</t>
  </si>
  <si>
    <t xml:space="preserve">      运动项目管理</t>
  </si>
  <si>
    <t>2070305</t>
  </si>
  <si>
    <t xml:space="preserve">      体育竞赛</t>
  </si>
  <si>
    <t>2070306</t>
  </si>
  <si>
    <t xml:space="preserve">      体育训练</t>
  </si>
  <si>
    <t>2070307</t>
  </si>
  <si>
    <t xml:space="preserve">      体育场馆</t>
  </si>
  <si>
    <t>2070308</t>
  </si>
  <si>
    <t xml:space="preserve">      群众体育</t>
  </si>
  <si>
    <t>2070309</t>
  </si>
  <si>
    <t xml:space="preserve">      体育交流与合作</t>
  </si>
  <si>
    <t>2070399</t>
  </si>
  <si>
    <t xml:space="preserve">      其他体育支出</t>
  </si>
  <si>
    <t>20706</t>
  </si>
  <si>
    <t xml:space="preserve">    新闻出版电影</t>
  </si>
  <si>
    <t>2070601</t>
  </si>
  <si>
    <t>2070602</t>
  </si>
  <si>
    <t>2070603</t>
  </si>
  <si>
    <t>2070604</t>
  </si>
  <si>
    <t xml:space="preserve">      新闻通讯</t>
  </si>
  <si>
    <t>2070605</t>
  </si>
  <si>
    <t xml:space="preserve">      出版发行</t>
  </si>
  <si>
    <t>2070606</t>
  </si>
  <si>
    <t xml:space="preserve">      版权管理</t>
  </si>
  <si>
    <t>2070607</t>
  </si>
  <si>
    <t xml:space="preserve">      电影</t>
  </si>
  <si>
    <t>2070699</t>
  </si>
  <si>
    <t xml:space="preserve">      其他新闻出版电影支出</t>
  </si>
  <si>
    <t>20708</t>
  </si>
  <si>
    <t xml:space="preserve">    广播电视</t>
  </si>
  <si>
    <t>2070801</t>
  </si>
  <si>
    <t>2070802</t>
  </si>
  <si>
    <t>2070803</t>
  </si>
  <si>
    <t xml:space="preserve">     广播电视事务</t>
  </si>
  <si>
    <t>2070899</t>
  </si>
  <si>
    <t xml:space="preserve">      其他广播电视支出</t>
  </si>
  <si>
    <t>20799</t>
  </si>
  <si>
    <t xml:space="preserve">    其他文化体育与传媒支出</t>
  </si>
  <si>
    <t>2079902</t>
  </si>
  <si>
    <t xml:space="preserve">      宣传文化发展专项支出</t>
  </si>
  <si>
    <t>2079903</t>
  </si>
  <si>
    <t xml:space="preserve">      文化产业发展专项支出</t>
  </si>
  <si>
    <t>2079999</t>
  </si>
  <si>
    <t xml:space="preserve">      其他文化体育与传媒支出</t>
  </si>
  <si>
    <t>208</t>
  </si>
  <si>
    <t xml:space="preserve">  社会保障和就业支出</t>
  </si>
  <si>
    <t>20801</t>
  </si>
  <si>
    <t xml:space="preserve">    人力资源和社会保障管理事务</t>
  </si>
  <si>
    <t>2080101</t>
  </si>
  <si>
    <t>2080102</t>
  </si>
  <si>
    <t>2080103</t>
  </si>
  <si>
    <t>2080104</t>
  </si>
  <si>
    <t xml:space="preserve">      综合业务管理</t>
  </si>
  <si>
    <t>2080105</t>
  </si>
  <si>
    <t xml:space="preserve">      劳动保障监察</t>
  </si>
  <si>
    <t>2080106</t>
  </si>
  <si>
    <t xml:space="preserve">      就业管理事务</t>
  </si>
  <si>
    <t>2080107</t>
  </si>
  <si>
    <t xml:space="preserve">      社会保险业务管理事务</t>
  </si>
  <si>
    <t>2080108</t>
  </si>
  <si>
    <t>2080109</t>
  </si>
  <si>
    <t xml:space="preserve">      社会保险经办机构</t>
  </si>
  <si>
    <t>2080110</t>
  </si>
  <si>
    <t xml:space="preserve">      劳动关系和维权</t>
  </si>
  <si>
    <t>2080111</t>
  </si>
  <si>
    <t xml:space="preserve">      公共就业服务和职业技能鉴定机构</t>
  </si>
  <si>
    <t>2080112</t>
  </si>
  <si>
    <t xml:space="preserve">      劳动人事争议调解仲裁</t>
  </si>
  <si>
    <t xml:space="preserve">      引进人才费用</t>
  </si>
  <si>
    <t xml:space="preserve">      事业运行（社会保障和就业）</t>
  </si>
  <si>
    <t>2080199</t>
  </si>
  <si>
    <t xml:space="preserve">      其他人力资源和社会保障管理事务支出</t>
  </si>
  <si>
    <t>20802</t>
  </si>
  <si>
    <t xml:space="preserve">    民政管理事务</t>
  </si>
  <si>
    <t>2080201</t>
  </si>
  <si>
    <t>2080202</t>
  </si>
  <si>
    <t>2080203</t>
  </si>
  <si>
    <t>2080206</t>
  </si>
  <si>
    <t xml:space="preserve">      民间组织管理</t>
  </si>
  <si>
    <t>2080207</t>
  </si>
  <si>
    <t xml:space="preserve">      行政区划和地名管理</t>
  </si>
  <si>
    <t>2080208</t>
  </si>
  <si>
    <t xml:space="preserve">      基层政权和社区建设</t>
  </si>
  <si>
    <t>2080299</t>
  </si>
  <si>
    <t xml:space="preserve">      其他民政管理事务支出</t>
  </si>
  <si>
    <t>20804</t>
  </si>
  <si>
    <t xml:space="preserve">    补充全国社会保障基金</t>
  </si>
  <si>
    <t>2080402</t>
  </si>
  <si>
    <t xml:space="preserve">      用一般公共预算补充基金</t>
  </si>
  <si>
    <t>20805</t>
  </si>
  <si>
    <t xml:space="preserve">    行政事业单位离退休</t>
  </si>
  <si>
    <t>2080501</t>
  </si>
  <si>
    <t xml:space="preserve">      行政单位离退休</t>
  </si>
  <si>
    <t>2080502</t>
  </si>
  <si>
    <t xml:space="preserve">      事业单位离退休</t>
  </si>
  <si>
    <t>2080503</t>
  </si>
  <si>
    <t xml:space="preserve">      离退休人员管理机构</t>
  </si>
  <si>
    <t>2080504</t>
  </si>
  <si>
    <t xml:space="preserve">      未归口管理的行政单位离退休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</si>
  <si>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</si>
  <si>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</si>
  <si>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</si>
  <si>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</si>
  <si>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2080507</t>
  </si>
  <si>
    <t xml:space="preserve">      对机关事业单位基本养老保险基金的补助</t>
  </si>
  <si>
    <t>2080599</t>
  </si>
  <si>
    <t xml:space="preserve">      其他行政事业单位离退休支出</t>
  </si>
  <si>
    <t>20806</t>
  </si>
  <si>
    <t xml:space="preserve">    企业改革补助</t>
  </si>
  <si>
    <t>2080601</t>
  </si>
  <si>
    <t xml:space="preserve">      企业关闭破产补助</t>
  </si>
  <si>
    <t>2080602</t>
  </si>
  <si>
    <t xml:space="preserve">      厂办大集体改革补助</t>
  </si>
  <si>
    <t>2080699</t>
  </si>
  <si>
    <t xml:space="preserve">      其他企业改革发展补助</t>
  </si>
  <si>
    <t>20807</t>
  </si>
  <si>
    <t xml:space="preserve">    就业补助</t>
  </si>
  <si>
    <t>2080701</t>
  </si>
  <si>
    <t xml:space="preserve">      就业创业服务补贴</t>
  </si>
  <si>
    <t>2080702</t>
  </si>
  <si>
    <t xml:space="preserve">      职业培训补贴</t>
  </si>
  <si>
    <t>2080704</t>
  </si>
  <si>
    <t xml:space="preserve">      社会保险补贴</t>
  </si>
  <si>
    <t>2080705</t>
  </si>
  <si>
    <t xml:space="preserve">      公益性岗位补贴</t>
  </si>
  <si>
    <t>2080709</t>
  </si>
  <si>
    <t xml:space="preserve">      职业技能鉴定补贴</t>
  </si>
  <si>
    <t>2080711</t>
  </si>
  <si>
    <t xml:space="preserve">      就业见习补贴</t>
  </si>
  <si>
    <t>2080712</t>
  </si>
  <si>
    <t xml:space="preserve">      高技能人才培养补助</t>
  </si>
  <si>
    <t>2080713</t>
  </si>
  <si>
    <t xml:space="preserve">      求职创业补贴</t>
  </si>
  <si>
    <t>2080799</t>
  </si>
  <si>
    <t xml:space="preserve">      其他就业补助支出</t>
  </si>
  <si>
    <t>20808</t>
  </si>
  <si>
    <t xml:space="preserve">    抚恤</t>
  </si>
  <si>
    <t>2080801</t>
  </si>
  <si>
    <t xml:space="preserve">      死亡抚恤</t>
  </si>
  <si>
    <t>2080802</t>
  </si>
  <si>
    <t xml:space="preserve">      伤残抚恤</t>
  </si>
  <si>
    <t>2080803</t>
  </si>
  <si>
    <t xml:space="preserve">      在乡复员、退伍军人生活补助</t>
  </si>
  <si>
    <t>2080804</t>
  </si>
  <si>
    <t xml:space="preserve">      优抚事业单位支出</t>
  </si>
  <si>
    <t>2080805</t>
  </si>
  <si>
    <t xml:space="preserve">      义务兵优待</t>
  </si>
  <si>
    <t>2080806</t>
  </si>
  <si>
    <t xml:space="preserve">      农村籍退役士兵老年生活补助</t>
  </si>
  <si>
    <t>2080899</t>
  </si>
  <si>
    <t xml:space="preserve">      其他优抚支出</t>
  </si>
  <si>
    <t>20809</t>
  </si>
  <si>
    <t xml:space="preserve">    退役安置</t>
  </si>
  <si>
    <t>2080901</t>
  </si>
  <si>
    <t xml:space="preserve">      退役士兵安置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</si>
  <si>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</si>
  <si>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</si>
  <si>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</si>
  <si>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</si>
  <si>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2080904</t>
  </si>
  <si>
    <t xml:space="preserve">      退役士兵管理教育</t>
  </si>
  <si>
    <t>2080905</t>
  </si>
  <si>
    <t xml:space="preserve">      军队转业干部安置</t>
  </si>
  <si>
    <t>2080999</t>
  </si>
  <si>
    <t xml:space="preserve">      其他退役安置支出</t>
  </si>
  <si>
    <t>20810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</si>
  <si>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</si>
  <si>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</si>
  <si>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</si>
  <si>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</si>
  <si>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</si>
  <si>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2081003</t>
  </si>
  <si>
    <t xml:space="preserve">      假肢矫形</t>
  </si>
  <si>
    <t>2081004</t>
  </si>
  <si>
    <t xml:space="preserve">      殡葬</t>
  </si>
  <si>
    <t>2081005</t>
  </si>
  <si>
    <t xml:space="preserve">      社会福利事业单位</t>
  </si>
  <si>
    <t xml:space="preserve">      养老服务</t>
  </si>
  <si>
    <t>2081099</t>
  </si>
  <si>
    <t xml:space="preserve">      其他社会福利支出</t>
  </si>
  <si>
    <t>20811</t>
  </si>
  <si>
    <t xml:space="preserve">    残疾人事业</t>
  </si>
  <si>
    <t>2081101</t>
  </si>
  <si>
    <t>2081102</t>
  </si>
  <si>
    <t>2081103</t>
  </si>
  <si>
    <t>2081104</t>
  </si>
  <si>
    <t xml:space="preserve">      残疾人康复</t>
  </si>
  <si>
    <t>2081105</t>
  </si>
  <si>
    <t xml:space="preserve">      残疾人就业和扶贫</t>
  </si>
  <si>
    <t>2081106</t>
  </si>
  <si>
    <t xml:space="preserve">      残疾人体育</t>
  </si>
  <si>
    <t>2081107</t>
  </si>
  <si>
    <t xml:space="preserve">      残疾人生活和护理补贴</t>
  </si>
  <si>
    <t>2081199</t>
  </si>
  <si>
    <t xml:space="preserve">      其他残疾人事业支出</t>
  </si>
  <si>
    <t>20816</t>
  </si>
  <si>
    <t xml:space="preserve">    红十字事业</t>
  </si>
  <si>
    <t>2081601</t>
  </si>
  <si>
    <t>2081602</t>
  </si>
  <si>
    <t>2081603</t>
  </si>
  <si>
    <t>2081699</t>
  </si>
  <si>
    <t xml:space="preserve">      其他红十字事业支出</t>
  </si>
  <si>
    <t>20819</t>
  </si>
  <si>
    <t xml:space="preserve">    最低生活保障</t>
  </si>
  <si>
    <t>2081901</t>
  </si>
  <si>
    <t xml:space="preserve">      城市最低生活保障金支出</t>
  </si>
  <si>
    <t>2081902</t>
  </si>
  <si>
    <t xml:space="preserve">      农村最低生活保障金支出</t>
  </si>
  <si>
    <t>20820</t>
  </si>
  <si>
    <t xml:space="preserve">    临时救助</t>
  </si>
  <si>
    <t>2082001</t>
  </si>
  <si>
    <t xml:space="preserve">      临时救助支出</t>
  </si>
  <si>
    <t>2082002</t>
  </si>
  <si>
    <t xml:space="preserve">      流浪乞讨人员救助支出</t>
  </si>
  <si>
    <t>20821</t>
  </si>
  <si>
    <t xml:space="preserve">    特困人员救助供养</t>
  </si>
  <si>
    <t>2082101</t>
  </si>
  <si>
    <t xml:space="preserve">      城市特困人员救助供养支出</t>
  </si>
  <si>
    <t>2082102</t>
  </si>
  <si>
    <t xml:space="preserve">      农村特困人员救助供养支出</t>
  </si>
  <si>
    <t>20824</t>
  </si>
  <si>
    <t xml:space="preserve">    补充道路交通事故社会救助基金</t>
  </si>
  <si>
    <t>2082401</t>
  </si>
  <si>
    <t xml:space="preserve">      交强险增值税补助基金支出</t>
  </si>
  <si>
    <t>2082402</t>
  </si>
  <si>
    <t xml:space="preserve">      交强险罚款收入补助基金支出</t>
  </si>
  <si>
    <t>20825</t>
  </si>
  <si>
    <t xml:space="preserve">    其他生活救助</t>
  </si>
  <si>
    <t>2082501</t>
  </si>
  <si>
    <t xml:space="preserve">      其他城市生活救助</t>
  </si>
  <si>
    <t>2082502</t>
  </si>
  <si>
    <t xml:space="preserve">      其他农村生活救助</t>
  </si>
  <si>
    <t>20826</t>
  </si>
  <si>
    <t xml:space="preserve">    财政对基本养老保险基金的补助</t>
  </si>
  <si>
    <t>2082601</t>
  </si>
  <si>
    <t xml:space="preserve">      财政对企业职工基本养老保险基金的补助</t>
  </si>
  <si>
    <t>2082602</t>
  </si>
  <si>
    <t xml:space="preserve">      财政对城乡居民基本养老保险基金的补助</t>
  </si>
  <si>
    <t>2082699</t>
  </si>
  <si>
    <t xml:space="preserve">      财政对其他基本养老保险基金的补助</t>
  </si>
  <si>
    <t>20827</t>
  </si>
  <si>
    <t xml:space="preserve">    财政对其他社会保险基金的补助</t>
  </si>
  <si>
    <t>2082701</t>
  </si>
  <si>
    <t xml:space="preserve">      财政对失业保险基金的补助</t>
  </si>
  <si>
    <t>2082702</t>
  </si>
  <si>
    <t xml:space="preserve">      财政对工伤保险基金的补助</t>
  </si>
  <si>
    <t>2082799</t>
  </si>
  <si>
    <t xml:space="preserve">      其他财政对社会保险基金的补助</t>
  </si>
  <si>
    <t>20828</t>
  </si>
  <si>
    <t xml:space="preserve">    退役军人管理事务</t>
  </si>
  <si>
    <t>2082801</t>
  </si>
  <si>
    <t>2082802</t>
  </si>
  <si>
    <t>2082803</t>
  </si>
  <si>
    <t>2082804</t>
  </si>
  <si>
    <t xml:space="preserve">      拥军优属</t>
  </si>
  <si>
    <t>2082805</t>
  </si>
  <si>
    <t xml:space="preserve">      部队供应</t>
  </si>
  <si>
    <t>2082850</t>
  </si>
  <si>
    <t>2082899</t>
  </si>
  <si>
    <t xml:space="preserve">      其他退役军人事务管理支出</t>
  </si>
  <si>
    <t>20899</t>
  </si>
  <si>
    <t xml:space="preserve">    其他社会保障和就业支出</t>
  </si>
  <si>
    <t>2089901</t>
  </si>
  <si>
    <t xml:space="preserve">      其他社会保障和就业支出</t>
  </si>
  <si>
    <t>210</t>
  </si>
  <si>
    <t xml:space="preserve">  卫生健康支出</t>
  </si>
  <si>
    <t>21001</t>
  </si>
  <si>
    <t xml:space="preserve">    卫生健康管理事务</t>
  </si>
  <si>
    <t>2100101</t>
  </si>
  <si>
    <t>2100102</t>
  </si>
  <si>
    <t>2100103</t>
  </si>
  <si>
    <t>2100199</t>
  </si>
  <si>
    <t xml:space="preserve">      其他卫生健康管理事务支出</t>
  </si>
  <si>
    <t>21002</t>
  </si>
  <si>
    <t xml:space="preserve">    公立医院</t>
  </si>
  <si>
    <t>2100201</t>
  </si>
  <si>
    <t xml:space="preserve">      综合医院</t>
  </si>
  <si>
    <t>2100202</t>
  </si>
  <si>
    <t xml:space="preserve">      中医(民族)医院</t>
  </si>
  <si>
    <t>2100203</t>
  </si>
  <si>
    <t xml:space="preserve">      传染病医院</t>
  </si>
  <si>
    <t>2100204</t>
  </si>
  <si>
    <t xml:space="preserve">      职业病防治医院</t>
  </si>
  <si>
    <t>2100205</t>
  </si>
  <si>
    <t xml:space="preserve">      精神病医院</t>
  </si>
  <si>
    <t>2100206</t>
  </si>
  <si>
    <t xml:space="preserve">      妇产医院</t>
  </si>
  <si>
    <t>2100207</t>
  </si>
  <si>
    <t xml:space="preserve">      儿童医院</t>
  </si>
  <si>
    <t>2100208</t>
  </si>
  <si>
    <t xml:space="preserve">      其他专科医院</t>
  </si>
  <si>
    <t>2100209</t>
  </si>
  <si>
    <t xml:space="preserve">      福利医院</t>
  </si>
  <si>
    <t>2100210</t>
  </si>
  <si>
    <t xml:space="preserve">      行业医院</t>
  </si>
  <si>
    <t>2100211</t>
  </si>
  <si>
    <t xml:space="preserve">      处理医疗欠费</t>
  </si>
  <si>
    <t>2100299</t>
  </si>
  <si>
    <t xml:space="preserve">      其他公立医院支出</t>
  </si>
  <si>
    <t>21003</t>
  </si>
  <si>
    <t xml:space="preserve">    基层医疗卫生机构</t>
  </si>
  <si>
    <t>2100301</t>
  </si>
  <si>
    <t xml:space="preserve">      城市社区卫生机构</t>
  </si>
  <si>
    <t>2100302</t>
  </si>
  <si>
    <t xml:space="preserve">      乡镇卫生院</t>
  </si>
  <si>
    <t>2100399</t>
  </si>
  <si>
    <t xml:space="preserve">      其他基层医疗卫生机构支出</t>
  </si>
  <si>
    <t>21004</t>
  </si>
  <si>
    <t xml:space="preserve">    公共卫生</t>
  </si>
  <si>
    <t>2100401</t>
  </si>
  <si>
    <t xml:space="preserve">      疾病预防控制机构</t>
  </si>
  <si>
    <t>2100402</t>
  </si>
  <si>
    <t xml:space="preserve">      卫生监督机构</t>
  </si>
  <si>
    <t>2100403</t>
  </si>
  <si>
    <t xml:space="preserve">      妇幼保健机构</t>
  </si>
  <si>
    <t>2100404</t>
  </si>
  <si>
    <t xml:space="preserve">      精神卫生机构</t>
  </si>
  <si>
    <t>2100405</t>
  </si>
  <si>
    <t xml:space="preserve">      应急救治机构</t>
  </si>
  <si>
    <t>2100406</t>
  </si>
  <si>
    <t xml:space="preserve">      采供血机构</t>
  </si>
  <si>
    <t>2100407</t>
  </si>
  <si>
    <t xml:space="preserve">      其他专业公共卫生机构</t>
  </si>
  <si>
    <t>2100408</t>
  </si>
  <si>
    <t xml:space="preserve">      基本公共卫生服务</t>
  </si>
  <si>
    <t>2100409</t>
  </si>
  <si>
    <t xml:space="preserve">      重大公共卫生专项</t>
  </si>
  <si>
    <t>2100410</t>
  </si>
  <si>
    <t xml:space="preserve">      突发公共卫生事件应急处理</t>
  </si>
  <si>
    <t>2100499</t>
  </si>
  <si>
    <t xml:space="preserve">      其他公共卫生支出</t>
  </si>
  <si>
    <t>21006</t>
  </si>
  <si>
    <t xml:space="preserve">    中医药</t>
  </si>
  <si>
    <t>2100601</t>
  </si>
  <si>
    <t xml:space="preserve">      中医(民族医)药专项</t>
  </si>
  <si>
    <t>2100699</t>
  </si>
  <si>
    <t xml:space="preserve">      其他中医药支出</t>
  </si>
  <si>
    <t>21007</t>
  </si>
  <si>
    <t xml:space="preserve">    计划生育事务</t>
  </si>
  <si>
    <t>2100716</t>
  </si>
  <si>
    <t xml:space="preserve">      计划生育机构</t>
  </si>
  <si>
    <t>2100717</t>
  </si>
  <si>
    <t xml:space="preserve">      计划生育服务</t>
  </si>
  <si>
    <t>2100799</t>
  </si>
  <si>
    <t xml:space="preserve">      其他计划生育事务支出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</si>
  <si>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</si>
  <si>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</si>
  <si>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</si>
  <si>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</si>
  <si>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</si>
  <si>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</si>
  <si>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</si>
  <si>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</si>
  <si>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2101199</t>
  </si>
  <si>
    <t xml:space="preserve">      其他行政事业单位医疗支出</t>
  </si>
  <si>
    <t>21012</t>
  </si>
  <si>
    <t xml:space="preserve">    财政对基本医疗保险基金的补助</t>
  </si>
  <si>
    <t>2101201</t>
  </si>
  <si>
    <t xml:space="preserve">      财政对职工基本医疗保险基金的补助</t>
  </si>
  <si>
    <t>2101202</t>
  </si>
  <si>
    <t xml:space="preserve">      财政对城乡居民基本医疗保险基金的补助</t>
  </si>
  <si>
    <t>2101299</t>
  </si>
  <si>
    <t xml:space="preserve">      财政对其他基本医疗保险基金的补助</t>
  </si>
  <si>
    <t>21013</t>
  </si>
  <si>
    <t xml:space="preserve">    医疗救助</t>
  </si>
  <si>
    <t>2101301</t>
  </si>
  <si>
    <t xml:space="preserve">      城乡医疗救助</t>
  </si>
  <si>
    <t>2101302</t>
  </si>
  <si>
    <t xml:space="preserve">      疾病应急救助</t>
  </si>
  <si>
    <t>2101399</t>
  </si>
  <si>
    <t xml:space="preserve">      其他医疗救助支出</t>
  </si>
  <si>
    <t>21014</t>
  </si>
  <si>
    <t xml:space="preserve">    优抚对象医疗</t>
  </si>
  <si>
    <t>2101401</t>
  </si>
  <si>
    <t xml:space="preserve">      优抚对象医疗补助</t>
  </si>
  <si>
    <t>2101499</t>
  </si>
  <si>
    <t xml:space="preserve">      其他优抚对象医疗支出</t>
  </si>
  <si>
    <t>21015</t>
  </si>
  <si>
    <t xml:space="preserve">    医疗保障管理事务</t>
  </si>
  <si>
    <t>2101501</t>
  </si>
  <si>
    <t>2101502</t>
  </si>
  <si>
    <t>2101503</t>
  </si>
  <si>
    <t>2101504</t>
  </si>
  <si>
    <t>2101505</t>
  </si>
  <si>
    <t xml:space="preserve">      医疗保障政策管理</t>
  </si>
  <si>
    <t>2101506</t>
  </si>
  <si>
    <t xml:space="preserve">      医疗保障经办事务</t>
  </si>
  <si>
    <t>2101550</t>
  </si>
  <si>
    <t>2101599</t>
  </si>
  <si>
    <t xml:space="preserve">      其他医疗保障管理事务支出</t>
  </si>
  <si>
    <t>21016</t>
  </si>
  <si>
    <t xml:space="preserve">    老龄卫生健康事务</t>
  </si>
  <si>
    <t>2101601</t>
  </si>
  <si>
    <t xml:space="preserve">      老龄卫生健康事务</t>
  </si>
  <si>
    <t>21099</t>
  </si>
  <si>
    <t xml:space="preserve">    其他卫生健康支出</t>
  </si>
  <si>
    <t xml:space="preserve">       其他卫生健康支出</t>
  </si>
  <si>
    <t>211</t>
  </si>
  <si>
    <t xml:space="preserve">  节能环保支出</t>
  </si>
  <si>
    <t>21101</t>
  </si>
  <si>
    <t xml:space="preserve">    环境保护管理事务</t>
  </si>
  <si>
    <t>2110101</t>
  </si>
  <si>
    <t>2110102</t>
  </si>
  <si>
    <t>2110103</t>
  </si>
  <si>
    <t>2110104</t>
  </si>
  <si>
    <t xml:space="preserve">      生态环境保护宣传</t>
  </si>
  <si>
    <t>2110105</t>
  </si>
  <si>
    <t xml:space="preserve">      环境保护法规、规划及标准</t>
  </si>
  <si>
    <t>2110106</t>
  </si>
  <si>
    <t xml:space="preserve">      生态环境国际合作及履约</t>
  </si>
  <si>
    <t>2110107</t>
  </si>
  <si>
    <t xml:space="preserve">      生态环境保护行政许可</t>
  </si>
  <si>
    <t>2110108</t>
  </si>
  <si>
    <t xml:space="preserve">      应对气候变化管理事务</t>
  </si>
  <si>
    <t>2110199</t>
  </si>
  <si>
    <t xml:space="preserve">      其他环境保护管理事务支出</t>
  </si>
  <si>
    <t>21102</t>
  </si>
  <si>
    <t xml:space="preserve">    环境监测与监察</t>
  </si>
  <si>
    <t>2110203</t>
  </si>
  <si>
    <t xml:space="preserve">      建设项目环评审查与监督</t>
  </si>
  <si>
    <t>2110204</t>
  </si>
  <si>
    <t xml:space="preserve">      核与辐射安全监督</t>
  </si>
  <si>
    <t>2110299</t>
  </si>
  <si>
    <t xml:space="preserve">      其他环境监测与监察支出</t>
  </si>
  <si>
    <t>21103</t>
  </si>
  <si>
    <t xml:space="preserve">    污染防治</t>
  </si>
  <si>
    <t>2110301</t>
  </si>
  <si>
    <t xml:space="preserve">      大气</t>
  </si>
  <si>
    <t>2110302</t>
  </si>
  <si>
    <t xml:space="preserve">      水体</t>
  </si>
  <si>
    <t>2110303</t>
  </si>
  <si>
    <t xml:space="preserve">      噪声</t>
  </si>
  <si>
    <t>2110304</t>
  </si>
  <si>
    <t xml:space="preserve">      固体废弃物与化学品</t>
  </si>
  <si>
    <t>2110305</t>
  </si>
  <si>
    <t xml:space="preserve">      放射源和放射性废物监管</t>
  </si>
  <si>
    <t>2110306</t>
  </si>
  <si>
    <t xml:space="preserve">      辐射</t>
  </si>
  <si>
    <t>2110399</t>
  </si>
  <si>
    <t xml:space="preserve">      其他污染防治支出</t>
  </si>
  <si>
    <t>21104</t>
  </si>
  <si>
    <t xml:space="preserve">    自然生态保护</t>
  </si>
  <si>
    <t>2110401</t>
  </si>
  <si>
    <t xml:space="preserve">      生态保护</t>
  </si>
  <si>
    <t>2110402</t>
  </si>
  <si>
    <t xml:space="preserve">      农村环境保护</t>
  </si>
  <si>
    <t>2110403</t>
  </si>
  <si>
    <t xml:space="preserve">      自然保护区</t>
  </si>
  <si>
    <t>2110404</t>
  </si>
  <si>
    <t xml:space="preserve">      生物及物种资源保护</t>
  </si>
  <si>
    <t>2110499</t>
  </si>
  <si>
    <t xml:space="preserve">      其他自然生态保护支出</t>
  </si>
  <si>
    <t>21105</t>
  </si>
  <si>
    <t xml:space="preserve">    天然林保护</t>
  </si>
  <si>
    <t>2110501</t>
  </si>
  <si>
    <t xml:space="preserve">      森林管护</t>
  </si>
  <si>
    <t>2110502</t>
  </si>
  <si>
    <t xml:space="preserve">      社会保险补助</t>
  </si>
  <si>
    <t>2110503</t>
  </si>
  <si>
    <t xml:space="preserve">      政策性社会性支出补助</t>
  </si>
  <si>
    <t>2110506</t>
  </si>
  <si>
    <t xml:space="preserve">      天然林保护工程建设 </t>
  </si>
  <si>
    <t>2110507</t>
  </si>
  <si>
    <t xml:space="preserve">      停伐补助</t>
  </si>
  <si>
    <t>2110599</t>
  </si>
  <si>
    <t xml:space="preserve">      其他天然林保护支出</t>
  </si>
  <si>
    <t>21106</t>
  </si>
  <si>
    <t xml:space="preserve">    退耕还林</t>
  </si>
  <si>
    <t>2110602</t>
  </si>
  <si>
    <t xml:space="preserve">      退耕现金</t>
  </si>
  <si>
    <t>2110603</t>
  </si>
  <si>
    <t xml:space="preserve">      退耕还林粮食折现补贴</t>
  </si>
  <si>
    <t>2110604</t>
  </si>
  <si>
    <t xml:space="preserve">      退耕还林粮食费用补贴</t>
  </si>
  <si>
    <t>2110605</t>
  </si>
  <si>
    <t xml:space="preserve">      退耕还林工程建设</t>
  </si>
  <si>
    <t>2110699</t>
  </si>
  <si>
    <t xml:space="preserve">      其他退耕还林支出</t>
  </si>
  <si>
    <t>21107</t>
  </si>
  <si>
    <t xml:space="preserve">    风沙荒漠治理</t>
  </si>
  <si>
    <t>2110704</t>
  </si>
  <si>
    <t xml:space="preserve">      京津风沙源治理工程建设</t>
  </si>
  <si>
    <t>2110799</t>
  </si>
  <si>
    <t xml:space="preserve">      其他风沙荒漠治理支出</t>
  </si>
  <si>
    <t>21108</t>
  </si>
  <si>
    <t xml:space="preserve">    退牧还草</t>
  </si>
  <si>
    <t>2110804</t>
  </si>
  <si>
    <t xml:space="preserve">      退牧还草工程建设</t>
  </si>
  <si>
    <t>2110899</t>
  </si>
  <si>
    <t xml:space="preserve">      其他退牧还草支出</t>
  </si>
  <si>
    <t>21109</t>
  </si>
  <si>
    <t xml:space="preserve">    已垦草原退耕还草</t>
  </si>
  <si>
    <t>2110901</t>
  </si>
  <si>
    <t xml:space="preserve">      已垦草原退耕还草</t>
  </si>
  <si>
    <t>21110</t>
  </si>
  <si>
    <t xml:space="preserve">    能源节约利用</t>
  </si>
  <si>
    <t>2111001</t>
  </si>
  <si>
    <t xml:space="preserve">      能源节能利用</t>
  </si>
  <si>
    <t>21111</t>
  </si>
  <si>
    <t xml:space="preserve">    污染减排</t>
  </si>
  <si>
    <t>2111101</t>
  </si>
  <si>
    <t xml:space="preserve">       生态环境监测与信息</t>
  </si>
  <si>
    <t>2111102</t>
  </si>
  <si>
    <t xml:space="preserve">       生态环境执法监察</t>
  </si>
  <si>
    <t>2111103</t>
  </si>
  <si>
    <t xml:space="preserve">       减排专项支出</t>
  </si>
  <si>
    <t>2111104</t>
  </si>
  <si>
    <t xml:space="preserve">       清洁生产专项支出</t>
  </si>
  <si>
    <t>2111199</t>
  </si>
  <si>
    <t xml:space="preserve">       其他污染减排支出</t>
  </si>
  <si>
    <t>21112</t>
  </si>
  <si>
    <t xml:space="preserve">    可再生能源</t>
  </si>
  <si>
    <t>2111201</t>
  </si>
  <si>
    <t xml:space="preserve">       可再生能源</t>
  </si>
  <si>
    <t>21113</t>
  </si>
  <si>
    <t xml:space="preserve">    循环经济</t>
  </si>
  <si>
    <t>2111301</t>
  </si>
  <si>
    <t xml:space="preserve">       循环经济</t>
  </si>
  <si>
    <t>21114</t>
  </si>
  <si>
    <t xml:space="preserve">    能源管理事务</t>
  </si>
  <si>
    <t>2111401</t>
  </si>
  <si>
    <t>2111402</t>
  </si>
  <si>
    <t>2111403</t>
  </si>
  <si>
    <t>2111404</t>
  </si>
  <si>
    <t xml:space="preserve">      能源预测预警</t>
  </si>
  <si>
    <t>2111405</t>
  </si>
  <si>
    <t xml:space="preserve">      能源战略规划与实施</t>
  </si>
  <si>
    <t>2111406</t>
  </si>
  <si>
    <t xml:space="preserve">      能源科技装备</t>
  </si>
  <si>
    <t>2111407</t>
  </si>
  <si>
    <t xml:space="preserve">      能源行业管理</t>
  </si>
  <si>
    <t>2111408</t>
  </si>
  <si>
    <t xml:space="preserve">      能源管理</t>
  </si>
  <si>
    <t>2111409</t>
  </si>
  <si>
    <t xml:space="preserve">      石油储备发展管理</t>
  </si>
  <si>
    <t>2111410</t>
  </si>
  <si>
    <t xml:space="preserve">      能源调查</t>
  </si>
  <si>
    <t>2111411</t>
  </si>
  <si>
    <t>2111413</t>
  </si>
  <si>
    <t xml:space="preserve">      农村电网建设</t>
  </si>
  <si>
    <t>2111450</t>
  </si>
  <si>
    <t>2111499</t>
  </si>
  <si>
    <t xml:space="preserve">      其他能源管理事务支出</t>
  </si>
  <si>
    <t>21199</t>
  </si>
  <si>
    <t xml:space="preserve">    其他节能环保支出</t>
  </si>
  <si>
    <t>2119901</t>
  </si>
  <si>
    <t xml:space="preserve">      其他节能环保支出</t>
  </si>
  <si>
    <t>212</t>
  </si>
  <si>
    <t xml:space="preserve">  城乡社区支出</t>
  </si>
  <si>
    <t>21201</t>
  </si>
  <si>
    <t xml:space="preserve">    城乡社区管理事务</t>
  </si>
  <si>
    <t>2120101</t>
  </si>
  <si>
    <t>2120102</t>
  </si>
  <si>
    <t>2120103</t>
  </si>
  <si>
    <t>2120104</t>
  </si>
  <si>
    <t xml:space="preserve">      城管执法</t>
  </si>
  <si>
    <t>2120105</t>
  </si>
  <si>
    <t xml:space="preserve">      工程建设标准规范编制与监管</t>
  </si>
  <si>
    <t>2120106</t>
  </si>
  <si>
    <t xml:space="preserve">      工程建设管理</t>
  </si>
  <si>
    <t>2120107</t>
  </si>
  <si>
    <t xml:space="preserve">      市政公用行业市场监管</t>
  </si>
  <si>
    <t>2120109</t>
  </si>
  <si>
    <t xml:space="preserve">      住宅建设与房地产市场监管</t>
  </si>
  <si>
    <t>2120110</t>
  </si>
  <si>
    <t xml:space="preserve">      执业资格注册、资质审查</t>
  </si>
  <si>
    <t>2120199</t>
  </si>
  <si>
    <t xml:space="preserve">      其他城乡社区管理事务支出</t>
  </si>
  <si>
    <t>21202</t>
  </si>
  <si>
    <t xml:space="preserve">    城乡社区规划与管理</t>
  </si>
  <si>
    <t>2120201</t>
  </si>
  <si>
    <t xml:space="preserve">      城乡社区规划与管理</t>
  </si>
  <si>
    <t>21203</t>
  </si>
  <si>
    <t xml:space="preserve">    城乡社区公共设施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</si>
  <si>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</si>
  <si>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</si>
  <si>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</si>
  <si>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</si>
  <si>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</si>
  <si>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 xml:space="preserve">    城乡社区环境卫生</t>
  </si>
  <si>
    <t>2120501</t>
  </si>
  <si>
    <t xml:space="preserve">      城乡社区环境卫生</t>
  </si>
  <si>
    <t>21206</t>
  </si>
  <si>
    <t xml:space="preserve">    建设市场管理与监督</t>
  </si>
  <si>
    <t>2120601</t>
  </si>
  <si>
    <t xml:space="preserve">      建设市场管理与监督</t>
  </si>
  <si>
    <t>21299</t>
  </si>
  <si>
    <t xml:space="preserve">    其他城乡社区支出</t>
  </si>
  <si>
    <t xml:space="preserve">      其他城乡社区支出</t>
  </si>
  <si>
    <t>213</t>
  </si>
  <si>
    <t xml:space="preserve">  农林水支出</t>
  </si>
  <si>
    <t>21301</t>
  </si>
  <si>
    <t xml:space="preserve">    农业</t>
  </si>
  <si>
    <t>2130101</t>
  </si>
  <si>
    <t>2130102</t>
  </si>
  <si>
    <t>2130103</t>
  </si>
  <si>
    <t>2130104</t>
  </si>
  <si>
    <t>2130105</t>
  </si>
  <si>
    <t xml:space="preserve">      农垦运行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</si>
  <si>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</si>
  <si>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</si>
  <si>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</si>
  <si>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</si>
  <si>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</si>
  <si>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</si>
  <si>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</si>
  <si>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</si>
  <si>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2130111</t>
  </si>
  <si>
    <t xml:space="preserve">      统计监测与信息服务</t>
  </si>
  <si>
    <t>2130112</t>
  </si>
  <si>
    <t xml:space="preserve">      农业行业业务管理</t>
  </si>
  <si>
    <t>2130114</t>
  </si>
  <si>
    <t xml:space="preserve">      对外交流与合作</t>
  </si>
  <si>
    <t>2130119</t>
  </si>
  <si>
    <t xml:space="preserve">      防灾救灾</t>
  </si>
  <si>
    <t>2130120</t>
  </si>
  <si>
    <t xml:space="preserve">      稳定农民收入补贴</t>
  </si>
  <si>
    <t>2130121</t>
  </si>
  <si>
    <t xml:space="preserve">      农业结构调整补贴</t>
  </si>
  <si>
    <t>2130122</t>
  </si>
  <si>
    <t xml:space="preserve">      农业生产发展</t>
  </si>
  <si>
    <t>2130124</t>
  </si>
  <si>
    <t xml:space="preserve">      农村合作经济</t>
  </si>
  <si>
    <t>2130125</t>
  </si>
  <si>
    <t xml:space="preserve">      农产品加工与促销</t>
  </si>
  <si>
    <t>2130126</t>
  </si>
  <si>
    <t xml:space="preserve">      农村公益事业</t>
  </si>
  <si>
    <t>2130135</t>
  </si>
  <si>
    <t xml:space="preserve">      农业资源保护修复与利用</t>
  </si>
  <si>
    <t>2130142</t>
  </si>
  <si>
    <t xml:space="preserve">      农村道路建设</t>
  </si>
  <si>
    <t>2130148</t>
  </si>
  <si>
    <t xml:space="preserve">      成品油价格改革对渔业的补贴</t>
  </si>
  <si>
    <t>2130152</t>
  </si>
  <si>
    <t xml:space="preserve">      对高校毕业生到基层任职补助</t>
  </si>
  <si>
    <t xml:space="preserve">      农田建设</t>
  </si>
  <si>
    <t>2130199</t>
  </si>
  <si>
    <t xml:space="preserve">      其他农业支出</t>
  </si>
  <si>
    <t>21302</t>
  </si>
  <si>
    <t xml:space="preserve">    林业和草原</t>
  </si>
  <si>
    <t>2130201</t>
  </si>
  <si>
    <t>2130202</t>
  </si>
  <si>
    <t>2130203</t>
  </si>
  <si>
    <t>2130204</t>
  </si>
  <si>
    <t xml:space="preserve">      事业机构</t>
  </si>
  <si>
    <t>2130205</t>
  </si>
  <si>
    <t xml:space="preserve">      森林培育</t>
  </si>
  <si>
    <t>2130206</t>
  </si>
  <si>
    <t xml:space="preserve">      技术推广与转化</t>
  </si>
  <si>
    <t>2130207</t>
  </si>
  <si>
    <t xml:space="preserve">      森林资源管理</t>
  </si>
  <si>
    <t>2130209</t>
  </si>
  <si>
    <t xml:space="preserve">      森林生态效益补偿</t>
  </si>
  <si>
    <t>2130210</t>
  </si>
  <si>
    <t xml:space="preserve">      自然保护区等管理</t>
  </si>
  <si>
    <t>2130211</t>
  </si>
  <si>
    <t xml:space="preserve">      动植物保护</t>
  </si>
  <si>
    <t>2130212</t>
  </si>
  <si>
    <t xml:space="preserve">      湿地保护</t>
  </si>
  <si>
    <t>2130213</t>
  </si>
  <si>
    <t xml:space="preserve">      执法与监督</t>
  </si>
  <si>
    <t>2130217</t>
  </si>
  <si>
    <t xml:space="preserve">      防沙治沙</t>
  </si>
  <si>
    <t>2130220</t>
  </si>
  <si>
    <t xml:space="preserve">      对外合作与交流</t>
  </si>
  <si>
    <t>2130221</t>
  </si>
  <si>
    <t xml:space="preserve">      产业化管理</t>
  </si>
  <si>
    <t>2130223</t>
  </si>
  <si>
    <t xml:space="preserve">      信息管理</t>
  </si>
  <si>
    <t>2130226</t>
  </si>
  <si>
    <t xml:space="preserve">      林区公共支出</t>
  </si>
  <si>
    <t>2130227</t>
  </si>
  <si>
    <t xml:space="preserve">      贷款贴息</t>
  </si>
  <si>
    <t>2130232</t>
  </si>
  <si>
    <t xml:space="preserve">      成品油价格改革对林业的补贴</t>
  </si>
  <si>
    <t>2130234</t>
  </si>
  <si>
    <t xml:space="preserve">      林业草原防灾减灾</t>
  </si>
  <si>
    <t>2130235</t>
  </si>
  <si>
    <t xml:space="preserve">      国家公园</t>
  </si>
  <si>
    <t>2130236</t>
  </si>
  <si>
    <t xml:space="preserve">      草原管理</t>
  </si>
  <si>
    <t>2130237</t>
  </si>
  <si>
    <t xml:space="preserve">      行业业务管理</t>
  </si>
  <si>
    <t>2130299</t>
  </si>
  <si>
    <t xml:space="preserve">      其他林业和草原支出</t>
  </si>
  <si>
    <t>21303</t>
  </si>
  <si>
    <t xml:space="preserve">    水利</t>
  </si>
  <si>
    <t>2130301</t>
  </si>
  <si>
    <t>2130302</t>
  </si>
  <si>
    <t>2130303</t>
  </si>
  <si>
    <t>2130304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</si>
  <si>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</si>
  <si>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</si>
  <si>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</si>
  <si>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</si>
  <si>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</si>
  <si>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2130307</t>
  </si>
  <si>
    <t xml:space="preserve">      长江黄河等流域管理</t>
  </si>
  <si>
    <t>2130308</t>
  </si>
  <si>
    <t xml:space="preserve">      水利前期工作</t>
  </si>
  <si>
    <t>2130309</t>
  </si>
  <si>
    <t xml:space="preserve">      水利执法监督</t>
  </si>
  <si>
    <t>2130310</t>
  </si>
  <si>
    <t xml:space="preserve">      水土保持</t>
  </si>
  <si>
    <t>2130311</t>
  </si>
  <si>
    <t xml:space="preserve">      水资源节约管理与保护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</si>
  <si>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</si>
  <si>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</si>
  <si>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</si>
  <si>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</si>
  <si>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</si>
  <si>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</si>
  <si>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2130315</t>
  </si>
  <si>
    <t xml:space="preserve">      抗旱</t>
  </si>
  <si>
    <t>2130316</t>
  </si>
  <si>
    <t xml:space="preserve">      农田水利</t>
  </si>
  <si>
    <t>2130317</t>
  </si>
  <si>
    <t xml:space="preserve">      水利技术推广</t>
  </si>
  <si>
    <t>2130318</t>
  </si>
  <si>
    <t xml:space="preserve">      国际河流治理与管理</t>
  </si>
  <si>
    <t>2130319</t>
  </si>
  <si>
    <t xml:space="preserve">      江河湖库水系综合整治</t>
  </si>
  <si>
    <t>2130321</t>
  </si>
  <si>
    <t xml:space="preserve">      大中型水库移民后期扶持专项支出</t>
  </si>
  <si>
    <t>2130322</t>
  </si>
  <si>
    <t xml:space="preserve">      水利安全监督</t>
  </si>
  <si>
    <t>2130333</t>
  </si>
  <si>
    <t>2130334</t>
  </si>
  <si>
    <t xml:space="preserve">      水利建设移民支出</t>
  </si>
  <si>
    <t>2130335</t>
  </si>
  <si>
    <t xml:space="preserve">      农村人畜饮水</t>
  </si>
  <si>
    <t>2130399</t>
  </si>
  <si>
    <t xml:space="preserve">      其他水利支出</t>
  </si>
  <si>
    <t>21305</t>
  </si>
  <si>
    <t xml:space="preserve">    扶贫</t>
  </si>
  <si>
    <t>2130501</t>
  </si>
  <si>
    <t>2130502</t>
  </si>
  <si>
    <t>2130503</t>
  </si>
  <si>
    <t>2130504</t>
  </si>
  <si>
    <t xml:space="preserve">      农村基础设施建设</t>
  </si>
  <si>
    <t>2130505</t>
  </si>
  <si>
    <t xml:space="preserve">      生产发展</t>
  </si>
  <si>
    <t>2130506</t>
  </si>
  <si>
    <t xml:space="preserve">      社会发展</t>
  </si>
  <si>
    <t>2130507</t>
  </si>
  <si>
    <t xml:space="preserve">      扶贫贷款奖补和贴息</t>
  </si>
  <si>
    <t>2130508</t>
  </si>
  <si>
    <t xml:space="preserve">      “三西”农业建设专项补助</t>
  </si>
  <si>
    <t>2130550</t>
  </si>
  <si>
    <t xml:space="preserve">      扶贫事业机构</t>
  </si>
  <si>
    <t>2130599</t>
  </si>
  <si>
    <t xml:space="preserve">      其他扶贫支出</t>
  </si>
  <si>
    <t>21307</t>
  </si>
  <si>
    <t xml:space="preserve">    农村综合改革</t>
  </si>
  <si>
    <t>2130701</t>
  </si>
  <si>
    <t xml:space="preserve">      对村级一事一议的补助</t>
  </si>
  <si>
    <t>2130704</t>
  </si>
  <si>
    <t xml:space="preserve">      国有农场办社会职能改革补助</t>
  </si>
  <si>
    <t>2130705</t>
  </si>
  <si>
    <t xml:space="preserve">      对村民委员会和村党支部的补助</t>
  </si>
  <si>
    <t>2130706</t>
  </si>
  <si>
    <t xml:space="preserve">      对村集体经济组织的补助</t>
  </si>
  <si>
    <t>2130707</t>
  </si>
  <si>
    <t xml:space="preserve">      农村综合改革示范试点补助</t>
  </si>
  <si>
    <t>2130799</t>
  </si>
  <si>
    <t xml:space="preserve">      其他农村综合改革支出</t>
  </si>
  <si>
    <t>21308</t>
  </si>
  <si>
    <t xml:space="preserve">    普惠金融发展支出</t>
  </si>
  <si>
    <t>2130801</t>
  </si>
  <si>
    <t xml:space="preserve">      支持农村金融机构</t>
  </si>
  <si>
    <t>2130802</t>
  </si>
  <si>
    <t xml:space="preserve">      涉农贷款增量奖励</t>
  </si>
  <si>
    <t>2130803</t>
  </si>
  <si>
    <t xml:space="preserve">      农业保险保费补贴</t>
  </si>
  <si>
    <t>2130804</t>
  </si>
  <si>
    <t xml:space="preserve">      创业担保贷款贴息</t>
  </si>
  <si>
    <t>2130805</t>
  </si>
  <si>
    <t xml:space="preserve">      补充创业担保贷款基金</t>
  </si>
  <si>
    <t>2130899</t>
  </si>
  <si>
    <t xml:space="preserve">      其他普惠金融发展支出</t>
  </si>
  <si>
    <t>21309</t>
  </si>
  <si>
    <t xml:space="preserve">    目标价格补贴</t>
  </si>
  <si>
    <t>2130901</t>
  </si>
  <si>
    <t xml:space="preserve">      棉花目标价格补贴</t>
  </si>
  <si>
    <t>2130999</t>
  </si>
  <si>
    <t xml:space="preserve">      其他目标价格补贴</t>
  </si>
  <si>
    <t>21399</t>
  </si>
  <si>
    <t xml:space="preserve">    其他农林水支出</t>
  </si>
  <si>
    <t>2139901</t>
  </si>
  <si>
    <t xml:space="preserve">      化解其他公益性乡村债务支出</t>
  </si>
  <si>
    <t>2139999</t>
  </si>
  <si>
    <t xml:space="preserve">      其他农林水支出</t>
  </si>
  <si>
    <t>214</t>
  </si>
  <si>
    <t xml:space="preserve">  交通运输支出</t>
  </si>
  <si>
    <t>21401</t>
  </si>
  <si>
    <t xml:space="preserve">    公路水路运输</t>
  </si>
  <si>
    <t>2140101</t>
  </si>
  <si>
    <t>2140102</t>
  </si>
  <si>
    <t>2140103</t>
  </si>
  <si>
    <t>2140104</t>
  </si>
  <si>
    <t xml:space="preserve">      公路建设</t>
  </si>
  <si>
    <t>2140106</t>
  </si>
  <si>
    <t xml:space="preserve">      公路养护</t>
  </si>
  <si>
    <t>2140109</t>
  </si>
  <si>
    <t xml:space="preserve">      交通运输信息化建设</t>
  </si>
  <si>
    <t>2140110</t>
  </si>
  <si>
    <t xml:space="preserve">      公路和运输安全</t>
  </si>
  <si>
    <t>2140111</t>
  </si>
  <si>
    <t xml:space="preserve">      公路还贷专项</t>
  </si>
  <si>
    <t>2140112</t>
  </si>
  <si>
    <t xml:space="preserve">      公路运输管理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</si>
  <si>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</si>
  <si>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</si>
  <si>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</si>
  <si>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</si>
  <si>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</si>
  <si>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</si>
  <si>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2140127</t>
  </si>
  <si>
    <t xml:space="preserve">      船舶检验</t>
  </si>
  <si>
    <t>2140128</t>
  </si>
  <si>
    <t xml:space="preserve">      救助打捞</t>
  </si>
  <si>
    <t>2140129</t>
  </si>
  <si>
    <t xml:space="preserve">      内河运输</t>
  </si>
  <si>
    <t>2140130</t>
  </si>
  <si>
    <t xml:space="preserve">      远洋运输</t>
  </si>
  <si>
    <t>2140131</t>
  </si>
  <si>
    <t xml:space="preserve">      海事管理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</si>
  <si>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</si>
  <si>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</si>
  <si>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</si>
  <si>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</si>
  <si>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</si>
  <si>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</si>
  <si>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2140139</t>
  </si>
  <si>
    <t xml:space="preserve">      取消政府还贷二级公路收费专项支出</t>
  </si>
  <si>
    <t>2140199</t>
  </si>
  <si>
    <t xml:space="preserve">      其他公路水路运输支出</t>
  </si>
  <si>
    <t>21402</t>
  </si>
  <si>
    <t xml:space="preserve">    铁路运输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</si>
  <si>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</si>
  <si>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</si>
  <si>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</si>
  <si>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</si>
  <si>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</si>
  <si>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</si>
  <si>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</si>
  <si>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</si>
  <si>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</si>
  <si>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</si>
  <si>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 xml:space="preserve">      铁路专项运输</t>
  </si>
  <si>
    <t>2140208</t>
  </si>
  <si>
    <t xml:space="preserve">      行业监管</t>
  </si>
  <si>
    <t>2140299</t>
  </si>
  <si>
    <t xml:space="preserve">      其他铁路运输支出</t>
  </si>
  <si>
    <t>21403</t>
  </si>
  <si>
    <t xml:space="preserve">    民用航空运输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</si>
  <si>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</si>
  <si>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</si>
  <si>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</si>
  <si>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</si>
  <si>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</si>
  <si>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</si>
  <si>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</si>
  <si>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</si>
  <si>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</si>
  <si>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</si>
  <si>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</si>
  <si>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</si>
  <si>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</si>
  <si>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</si>
  <si>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</si>
  <si>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21404</t>
  </si>
  <si>
    <t xml:space="preserve">    成品油价格改革对交通运输的补贴</t>
  </si>
  <si>
    <t>2140401</t>
  </si>
  <si>
    <t xml:space="preserve">      对城市公交的补贴</t>
  </si>
  <si>
    <t>2140402</t>
  </si>
  <si>
    <t xml:space="preserve">      对农村道路客运的补贴</t>
  </si>
  <si>
    <t>2140403</t>
  </si>
  <si>
    <t xml:space="preserve">      对出租车的补贴</t>
  </si>
  <si>
    <t>2140499</t>
  </si>
  <si>
    <t xml:space="preserve">      成品油价格改革补贴其他支出</t>
  </si>
  <si>
    <t>21405</t>
  </si>
  <si>
    <t xml:space="preserve">    邮政业支出</t>
  </si>
  <si>
    <t>2140501</t>
  </si>
  <si>
    <t>2140502</t>
  </si>
  <si>
    <t>2140503</t>
  </si>
  <si>
    <t>2140504</t>
  </si>
  <si>
    <t>2140505</t>
  </si>
  <si>
    <t xml:space="preserve">      邮政普遍服务与特殊服务</t>
  </si>
  <si>
    <t>2140599</t>
  </si>
  <si>
    <t xml:space="preserve">      其他邮政业支出</t>
  </si>
  <si>
    <t>21406</t>
  </si>
  <si>
    <t xml:space="preserve">    车辆购置税支出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</si>
  <si>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</si>
  <si>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</si>
  <si>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</si>
  <si>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</si>
  <si>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2140603</t>
  </si>
  <si>
    <t xml:space="preserve">      车辆购置税用于老旧汽车报废更新补贴</t>
  </si>
  <si>
    <t>2140699</t>
  </si>
  <si>
    <t xml:space="preserve">      车辆购置税其他支出</t>
  </si>
  <si>
    <t>21499</t>
  </si>
  <si>
    <t xml:space="preserve">    其他交通运输支出</t>
  </si>
  <si>
    <t>2149901</t>
  </si>
  <si>
    <t xml:space="preserve">      公共交通运营补助</t>
  </si>
  <si>
    <t>2149999</t>
  </si>
  <si>
    <t xml:space="preserve">      其他交通运输支出</t>
  </si>
  <si>
    <t>215</t>
  </si>
  <si>
    <t xml:space="preserve">  资源勘探工业信息等支出</t>
  </si>
  <si>
    <t>21501</t>
  </si>
  <si>
    <t xml:space="preserve">    资源勘探开发</t>
  </si>
  <si>
    <t>2150101</t>
  </si>
  <si>
    <t>2150102</t>
  </si>
  <si>
    <t>2150103</t>
  </si>
  <si>
    <t>2150104</t>
  </si>
  <si>
    <t xml:space="preserve">      煤炭勘探开采和洗选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</si>
  <si>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</si>
  <si>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</si>
  <si>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</si>
  <si>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</si>
  <si>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</si>
  <si>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</si>
  <si>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</si>
  <si>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</si>
  <si>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</si>
  <si>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</si>
  <si>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</si>
  <si>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 xml:space="preserve"> 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</si>
  <si>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</si>
  <si>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</si>
  <si>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</si>
  <si>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</si>
  <si>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</si>
  <si>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</si>
  <si>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</si>
  <si>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</si>
  <si>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</si>
  <si>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</si>
  <si>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</si>
  <si>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</si>
  <si>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</si>
  <si>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</si>
  <si>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</si>
  <si>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</si>
  <si>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</si>
  <si>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</si>
  <si>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</si>
  <si>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</si>
  <si>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</si>
  <si>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</si>
  <si>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</si>
  <si>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</si>
  <si>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</si>
  <si>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</si>
  <si>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</si>
  <si>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>21503</t>
  </si>
  <si>
    <t xml:space="preserve">    建筑业</t>
  </si>
  <si>
    <t>2150301</t>
  </si>
  <si>
    <t>2150302</t>
  </si>
  <si>
    <t>2150303</t>
  </si>
  <si>
    <t>2150399</t>
  </si>
  <si>
    <t xml:space="preserve">      其他建筑业支出</t>
  </si>
  <si>
    <t>21505</t>
  </si>
  <si>
    <t xml:space="preserve">    工业和信息产业监管</t>
  </si>
  <si>
    <t>2150501</t>
  </si>
  <si>
    <t>2150502</t>
  </si>
  <si>
    <t>2150503</t>
  </si>
  <si>
    <t>2150505</t>
  </si>
  <si>
    <t xml:space="preserve">      战备应急</t>
  </si>
  <si>
    <t>2150507</t>
  </si>
  <si>
    <t xml:space="preserve">      专用通信</t>
  </si>
  <si>
    <t>2150508</t>
  </si>
  <si>
    <t xml:space="preserve">      无线电监管</t>
  </si>
  <si>
    <t xml:space="preserve">      工程建设及运行维护</t>
  </si>
  <si>
    <t xml:space="preserve">      产业发展</t>
  </si>
  <si>
    <t>2150599</t>
  </si>
  <si>
    <t xml:space="preserve">      其他工业和信息产业监管支出</t>
  </si>
  <si>
    <t>21507</t>
  </si>
  <si>
    <t xml:space="preserve">    国有资产监管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</si>
  <si>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</si>
  <si>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</si>
  <si>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</si>
  <si>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</si>
  <si>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</si>
  <si>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</si>
  <si>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</si>
  <si>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</si>
  <si>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 xml:space="preserve">      其他国有资产监管支出</t>
  </si>
  <si>
    <t>21508</t>
  </si>
  <si>
    <t xml:space="preserve">    支持中小企业发展和管理支出</t>
  </si>
  <si>
    <t>2150801</t>
  </si>
  <si>
    <t>2150802</t>
  </si>
  <si>
    <t>2150803</t>
  </si>
  <si>
    <t>2150804</t>
  </si>
  <si>
    <t xml:space="preserve">      科技型中小企业技术创新基金</t>
  </si>
  <si>
    <t>2150805</t>
  </si>
  <si>
    <t xml:space="preserve">      中小企业发展专项</t>
  </si>
  <si>
    <t>2150899</t>
  </si>
  <si>
    <t xml:space="preserve">      其他支持中小企业发展和管理支出</t>
  </si>
  <si>
    <t>21599</t>
  </si>
  <si>
    <t xml:space="preserve">    其他资源勘探信息等支出</t>
  </si>
  <si>
    <t>2159901</t>
  </si>
  <si>
    <t xml:space="preserve">      黄金事务</t>
  </si>
  <si>
    <t>2159904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</si>
  <si>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</si>
  <si>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</si>
  <si>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</si>
  <si>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</si>
  <si>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</si>
  <si>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</si>
  <si>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 xml:space="preserve">      其他资源勘探信息等支出</t>
  </si>
  <si>
    <t>216</t>
  </si>
  <si>
    <t xml:space="preserve">  商业服务业等支出</t>
  </si>
  <si>
    <t>21602</t>
  </si>
  <si>
    <t xml:space="preserve">    商业流通事务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</si>
  <si>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</si>
  <si>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</si>
  <si>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</si>
  <si>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</si>
  <si>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</si>
  <si>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</si>
  <si>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</si>
  <si>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</si>
  <si>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</si>
  <si>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</si>
  <si>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 xml:space="preserve">      民贸民品贷款贴息</t>
  </si>
  <si>
    <t>2160250</t>
  </si>
  <si>
    <t>2160299</t>
  </si>
  <si>
    <t xml:space="preserve">      其他商业流通事务支出</t>
  </si>
  <si>
    <t>21606</t>
  </si>
  <si>
    <t xml:space="preserve">    涉外发展服务支出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</si>
  <si>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</si>
  <si>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</si>
  <si>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</si>
  <si>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</si>
  <si>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</si>
  <si>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</si>
  <si>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 xml:space="preserve">      其他涉外发展服务支出</t>
  </si>
  <si>
    <t>21699</t>
  </si>
  <si>
    <t xml:space="preserve">    其他商业服务业等支出</t>
  </si>
  <si>
    <t>2169901</t>
  </si>
  <si>
    <t xml:space="preserve">      服务业基础设施建设</t>
  </si>
  <si>
    <t>2169999</t>
  </si>
  <si>
    <t xml:space="preserve">      其他商业服务业等支出</t>
  </si>
  <si>
    <t>217</t>
  </si>
  <si>
    <t xml:space="preserve">  金融支出</t>
  </si>
  <si>
    <t>21701</t>
  </si>
  <si>
    <t xml:space="preserve">    金融部门行政支出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</si>
  <si>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</si>
  <si>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</si>
  <si>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</si>
  <si>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</si>
  <si>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</si>
  <si>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</si>
  <si>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</si>
  <si>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</si>
  <si>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21702</t>
  </si>
  <si>
    <t xml:space="preserve">    金融部门监管支出</t>
  </si>
  <si>
    <t>2170201</t>
  </si>
  <si>
    <t xml:space="preserve">      货币发行</t>
  </si>
  <si>
    <t>2170202</t>
  </si>
  <si>
    <t xml:space="preserve">      金融服务</t>
  </si>
  <si>
    <t>2170203</t>
  </si>
  <si>
    <t xml:space="preserve">      反假币</t>
  </si>
  <si>
    <t>2170204</t>
  </si>
  <si>
    <t xml:space="preserve">      重点金融机构监管</t>
  </si>
  <si>
    <t>2170205</t>
  </si>
  <si>
    <t xml:space="preserve">      金融稽查与案件处理</t>
  </si>
  <si>
    <t>2170206</t>
  </si>
  <si>
    <t xml:space="preserve">      金融行业电子化建设</t>
  </si>
  <si>
    <t>2170207</t>
  </si>
  <si>
    <t xml:space="preserve">      从业人员资格考试</t>
  </si>
  <si>
    <t>2170208</t>
  </si>
  <si>
    <t xml:space="preserve">      反洗钱</t>
  </si>
  <si>
    <t>2170299</t>
  </si>
  <si>
    <t xml:space="preserve">      金融部门其他监管支出</t>
  </si>
  <si>
    <t>21703</t>
  </si>
  <si>
    <t xml:space="preserve">    金融发展支出</t>
  </si>
  <si>
    <t>2170301</t>
  </si>
  <si>
    <t xml:space="preserve">      政策性银行亏损补贴</t>
  </si>
  <si>
    <t>2170302</t>
  </si>
  <si>
    <t xml:space="preserve">      利息费用补贴支出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</si>
  <si>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</si>
  <si>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</si>
  <si>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</si>
  <si>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</si>
  <si>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</si>
  <si>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</si>
  <si>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21704</t>
  </si>
  <si>
    <t xml:space="preserve">    金融调控支出</t>
  </si>
  <si>
    <t>2170401</t>
  </si>
  <si>
    <t xml:space="preserve">      中央银行亏损补贴</t>
  </si>
  <si>
    <t>2170499</t>
  </si>
  <si>
    <t xml:space="preserve">      其他金融调控支出</t>
  </si>
  <si>
    <t>21799</t>
  </si>
  <si>
    <t xml:space="preserve">    其他金融支出</t>
  </si>
  <si>
    <t xml:space="preserve">      其他金融支出</t>
  </si>
  <si>
    <t>219</t>
  </si>
  <si>
    <t xml:space="preserve">  援助其他地区支出</t>
  </si>
  <si>
    <t>21901</t>
  </si>
  <si>
    <t xml:space="preserve">    一般公共服务</t>
  </si>
  <si>
    <t>21902</t>
  </si>
  <si>
    <t xml:space="preserve">    教育</t>
  </si>
  <si>
    <t>21903</t>
  </si>
  <si>
    <t xml:space="preserve">    文化体育与传媒</t>
  </si>
  <si>
    <t>21904</t>
  </si>
  <si>
    <t xml:space="preserve">    医疗卫生</t>
  </si>
  <si>
    <t>21905</t>
  </si>
  <si>
    <t xml:space="preserve">    节能环保</t>
  </si>
  <si>
    <t>21906</t>
  </si>
  <si>
    <t>21907</t>
  </si>
  <si>
    <t xml:space="preserve">    交通运输</t>
  </si>
  <si>
    <t>21908</t>
  </si>
  <si>
    <t xml:space="preserve">    住房保障</t>
  </si>
  <si>
    <t>21999</t>
  </si>
  <si>
    <t xml:space="preserve">    其他支出</t>
  </si>
  <si>
    <t>220</t>
  </si>
  <si>
    <t xml:space="preserve">  自然资源海洋气象等支出</t>
  </si>
  <si>
    <t>22001</t>
  </si>
  <si>
    <t xml:space="preserve">    自然资源事务</t>
  </si>
  <si>
    <t>2200101</t>
  </si>
  <si>
    <t>2200102</t>
  </si>
  <si>
    <t>2200103</t>
  </si>
  <si>
    <t>2200104</t>
  </si>
  <si>
    <t xml:space="preserve">      自然资源规划及管理</t>
  </si>
  <si>
    <t>2200105</t>
  </si>
  <si>
    <t xml:space="preserve">      土地资源调查</t>
  </si>
  <si>
    <t>2200106</t>
  </si>
  <si>
    <t xml:space="preserve">      土地资源利用与保护</t>
  </si>
  <si>
    <t>2200107</t>
  </si>
  <si>
    <t xml:space="preserve">      自然资源社会公益服务</t>
  </si>
  <si>
    <t>2200108</t>
  </si>
  <si>
    <t xml:space="preserve">      自然资源行业业务管理</t>
  </si>
  <si>
    <t>2200109</t>
  </si>
  <si>
    <t xml:space="preserve">      自然资源调查</t>
  </si>
  <si>
    <t>2200110</t>
  </si>
  <si>
    <t xml:space="preserve">      国土整治</t>
  </si>
  <si>
    <t>2200112</t>
  </si>
  <si>
    <t xml:space="preserve">      土地资源储备支出</t>
  </si>
  <si>
    <t>2200113</t>
  </si>
  <si>
    <t xml:space="preserve">      地质矿产资源与环境调查</t>
  </si>
  <si>
    <t>2200114</t>
  </si>
  <si>
    <t xml:space="preserve">      地质矿产资源利用与保护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</si>
  <si>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</si>
  <si>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</si>
  <si>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</si>
  <si>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</si>
  <si>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</si>
  <si>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地质勘查基金(周转金)支出</t>
  </si>
  <si>
    <t xml:space="preserve">      海域与海岛管理</t>
  </si>
  <si>
    <t xml:space="preserve">      基础测绘与地理信息监管</t>
  </si>
  <si>
    <t>2200150</t>
  </si>
  <si>
    <t>2200199</t>
  </si>
  <si>
    <t xml:space="preserve">      其他自然资源事务支出</t>
  </si>
  <si>
    <t>22005</t>
  </si>
  <si>
    <t xml:space="preserve">    气象事务</t>
  </si>
  <si>
    <t>2200501</t>
  </si>
  <si>
    <t>2200502</t>
  </si>
  <si>
    <t>2200503</t>
  </si>
  <si>
    <t>2200504</t>
  </si>
  <si>
    <t xml:space="preserve">      气象事业机构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</si>
  <si>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</si>
  <si>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</si>
  <si>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</si>
  <si>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</si>
  <si>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</si>
  <si>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</si>
  <si>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</si>
  <si>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</si>
  <si>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</si>
  <si>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</si>
  <si>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</si>
  <si>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</si>
  <si>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</si>
  <si>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</si>
  <si>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</si>
  <si>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</si>
  <si>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</si>
  <si>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</si>
  <si>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</si>
  <si>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 xml:space="preserve">      其他气象事务支出</t>
  </si>
  <si>
    <t>22099</t>
  </si>
  <si>
    <t xml:space="preserve">    其他自然资源海洋气象等支出</t>
  </si>
  <si>
    <t>2209901</t>
  </si>
  <si>
    <t xml:space="preserve">      其他自然资源海洋气象等支出</t>
  </si>
  <si>
    <t>221</t>
  </si>
  <si>
    <t xml:space="preserve">  住房保障支出</t>
  </si>
  <si>
    <t>22101</t>
  </si>
  <si>
    <t xml:space="preserve">    保障性安居工程支出</t>
  </si>
  <si>
    <t>2210101</t>
  </si>
  <si>
    <t xml:space="preserve">      廉租住房</t>
  </si>
  <si>
    <t>2210102</t>
  </si>
  <si>
    <t xml:space="preserve">      沉陷区治理</t>
  </si>
  <si>
    <t>2210103</t>
  </si>
  <si>
    <t xml:space="preserve">      棚户区改造</t>
  </si>
  <si>
    <t>2210104</t>
  </si>
  <si>
    <t xml:space="preserve">      少数民族地区游牧民定居工程</t>
  </si>
  <si>
    <t>2210105</t>
  </si>
  <si>
    <t xml:space="preserve">      农村危房改造</t>
  </si>
  <si>
    <t>2210106</t>
  </si>
  <si>
    <t xml:space="preserve">      公共租赁住房</t>
  </si>
  <si>
    <t>2210107</t>
  </si>
  <si>
    <t xml:space="preserve">      保障性住房租金补贴</t>
  </si>
  <si>
    <t>2210108</t>
  </si>
  <si>
    <t xml:space="preserve">      老旧小区改造</t>
  </si>
  <si>
    <t>2210109</t>
  </si>
  <si>
    <t xml:space="preserve">      住房租赁市场发展</t>
  </si>
  <si>
    <t>2210199</t>
  </si>
  <si>
    <t xml:space="preserve">      其他保障性安居工程支出</t>
  </si>
  <si>
    <t>22102</t>
  </si>
  <si>
    <t xml:space="preserve">    住房改革支出</t>
  </si>
  <si>
    <t>2210201</t>
  </si>
  <si>
    <t xml:space="preserve">      住房公积金</t>
  </si>
  <si>
    <t>2210202</t>
  </si>
  <si>
    <t xml:space="preserve">      提租补贴</t>
  </si>
  <si>
    <t>2210203</t>
  </si>
  <si>
    <t xml:space="preserve">      购房补贴</t>
  </si>
  <si>
    <t>22103</t>
  </si>
  <si>
    <t xml:space="preserve">    城乡社区住宅</t>
  </si>
  <si>
    <t>2210301</t>
  </si>
  <si>
    <t xml:space="preserve">      公有住房建设和维修改造支出</t>
  </si>
  <si>
    <t>2210302</t>
  </si>
  <si>
    <t xml:space="preserve">      住房公积金管理</t>
  </si>
  <si>
    <t>2210399</t>
  </si>
  <si>
    <t xml:space="preserve">      其他城乡社区住宅支出</t>
  </si>
  <si>
    <t>222</t>
  </si>
  <si>
    <t xml:space="preserve">  粮油物资储备支出</t>
  </si>
  <si>
    <t>22201</t>
  </si>
  <si>
    <t xml:space="preserve">    粮油事务</t>
  </si>
  <si>
    <t>2220101</t>
  </si>
  <si>
    <t>2220102</t>
  </si>
  <si>
    <t>2220103</t>
  </si>
  <si>
    <t>2220104</t>
  </si>
  <si>
    <t xml:space="preserve">      粮食财务与审计支出</t>
  </si>
  <si>
    <t>2220105</t>
  </si>
  <si>
    <t xml:space="preserve">      粮食信息统计</t>
  </si>
  <si>
    <t>2220106</t>
  </si>
  <si>
    <t xml:space="preserve">      粮食专项业务活动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</si>
  <si>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</si>
  <si>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</si>
  <si>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</si>
  <si>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</si>
  <si>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</si>
  <si>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</si>
  <si>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</si>
  <si>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</si>
  <si>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</si>
  <si>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</si>
  <si>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</si>
  <si>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</si>
  <si>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2220150</t>
  </si>
  <si>
    <t>2220199</t>
  </si>
  <si>
    <t xml:space="preserve">      其他粮油事务支出</t>
  </si>
  <si>
    <t>22203</t>
  </si>
  <si>
    <t xml:space="preserve">    能源储备</t>
  </si>
  <si>
    <t>2220301</t>
  </si>
  <si>
    <t xml:space="preserve">      石油储备</t>
  </si>
  <si>
    <t>2220303</t>
  </si>
  <si>
    <t xml:space="preserve">      天然铀能源储备</t>
  </si>
  <si>
    <t>2220304</t>
  </si>
  <si>
    <t xml:space="preserve">      煤炭储备</t>
  </si>
  <si>
    <t>2220399</t>
  </si>
  <si>
    <t xml:space="preserve">      其他能源储备支出</t>
  </si>
  <si>
    <t>22204</t>
  </si>
  <si>
    <t xml:space="preserve">    粮油储备</t>
  </si>
  <si>
    <t>2220401</t>
  </si>
  <si>
    <t xml:space="preserve">      储备粮油补贴</t>
  </si>
  <si>
    <t>2220402</t>
  </si>
  <si>
    <t xml:space="preserve">      储备粮油差价补贴</t>
  </si>
  <si>
    <t>2220403</t>
  </si>
  <si>
    <t xml:space="preserve">      储备粮(油)库建设</t>
  </si>
  <si>
    <t>2220404</t>
  </si>
  <si>
    <t xml:space="preserve">      最低收购价政策支出</t>
  </si>
  <si>
    <t>2220499</t>
  </si>
  <si>
    <t xml:space="preserve">      其他粮油储备支出</t>
  </si>
  <si>
    <t>22205</t>
  </si>
  <si>
    <t xml:space="preserve">    重要商品储备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</si>
  <si>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</si>
  <si>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</si>
  <si>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</si>
  <si>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</si>
  <si>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</si>
  <si>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</si>
  <si>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</si>
  <si>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</si>
  <si>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</si>
  <si>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</si>
  <si>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</si>
  <si>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</si>
  <si>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</si>
  <si>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</si>
  <si>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</si>
  <si>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</si>
  <si>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</si>
  <si>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</si>
  <si>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</si>
  <si>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</si>
  <si>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2220511</t>
  </si>
  <si>
    <t xml:space="preserve">      应急物资储备</t>
  </si>
  <si>
    <t>2220599</t>
  </si>
  <si>
    <t xml:space="preserve">      其他重要商品储备支出</t>
  </si>
  <si>
    <t>224</t>
  </si>
  <si>
    <t xml:space="preserve">  灾害防治及应急管理支出</t>
  </si>
  <si>
    <t>22401</t>
  </si>
  <si>
    <t xml:space="preserve">    应急管理事务</t>
  </si>
  <si>
    <t>2240101</t>
  </si>
  <si>
    <t>2240102</t>
  </si>
  <si>
    <t>2240103</t>
  </si>
  <si>
    <t>2240104</t>
  </si>
  <si>
    <t xml:space="preserve">      灾害风险防治</t>
  </si>
  <si>
    <t>2240105</t>
  </si>
  <si>
    <t xml:space="preserve">      国务院安委会专项</t>
  </si>
  <si>
    <t>2240106</t>
  </si>
  <si>
    <t xml:space="preserve">      安全监管</t>
  </si>
  <si>
    <t>2240107</t>
  </si>
  <si>
    <t xml:space="preserve">      安全生产基础</t>
  </si>
  <si>
    <t>2240108</t>
  </si>
  <si>
    <t xml:space="preserve">      应急救援</t>
  </si>
  <si>
    <t>2240109</t>
  </si>
  <si>
    <t xml:space="preserve">      应急管理</t>
  </si>
  <si>
    <t>2240150</t>
  </si>
  <si>
    <t>2240199</t>
  </si>
  <si>
    <t xml:space="preserve">      其他应急管理支出</t>
  </si>
  <si>
    <t>22402</t>
  </si>
  <si>
    <t xml:space="preserve">    消防事务</t>
  </si>
  <si>
    <t>2240201</t>
  </si>
  <si>
    <t>2240202</t>
  </si>
  <si>
    <t>2240203</t>
  </si>
  <si>
    <t>2240204</t>
  </si>
  <si>
    <t xml:space="preserve">      消防应急救援</t>
  </si>
  <si>
    <t>2240299</t>
  </si>
  <si>
    <t xml:space="preserve">      其他消防事务支出</t>
  </si>
  <si>
    <t>22403</t>
  </si>
  <si>
    <t xml:space="preserve">    森林消防事务</t>
  </si>
  <si>
    <t>2240301</t>
  </si>
  <si>
    <t>2240302</t>
  </si>
  <si>
    <t>2240303</t>
  </si>
  <si>
    <t>2240304</t>
  </si>
  <si>
    <t xml:space="preserve">      森林消防应急救援</t>
  </si>
  <si>
    <t>2240399</t>
  </si>
  <si>
    <t xml:space="preserve">      其他森林消防事务支出</t>
  </si>
  <si>
    <t>22404</t>
  </si>
  <si>
    <t xml:space="preserve">    煤矿安全</t>
  </si>
  <si>
    <t>2240401</t>
  </si>
  <si>
    <t>2240402</t>
  </si>
  <si>
    <t>2240403</t>
  </si>
  <si>
    <t>2240404</t>
  </si>
  <si>
    <t xml:space="preserve">      煤矿安全监察事务</t>
  </si>
  <si>
    <t>2240405</t>
  </si>
  <si>
    <t xml:space="preserve">      煤矿应急救援事务</t>
  </si>
  <si>
    <t>2240450</t>
  </si>
  <si>
    <t>2240499</t>
  </si>
  <si>
    <t xml:space="preserve">      其他煤矿安全支出</t>
  </si>
  <si>
    <t>22405</t>
  </si>
  <si>
    <t xml:space="preserve">    地震事务</t>
  </si>
  <si>
    <t>2240501</t>
  </si>
  <si>
    <t>2240502</t>
  </si>
  <si>
    <t>2240503</t>
  </si>
  <si>
    <t>2240504</t>
  </si>
  <si>
    <t xml:space="preserve">      地震监测</t>
  </si>
  <si>
    <t>2240505</t>
  </si>
  <si>
    <t xml:space="preserve">      地震预测预报</t>
  </si>
  <si>
    <t>2240506</t>
  </si>
  <si>
    <t xml:space="preserve">      地震灾害预防</t>
  </si>
  <si>
    <t>2240507</t>
  </si>
  <si>
    <t xml:space="preserve">      地震应急救援</t>
  </si>
  <si>
    <t>2240508</t>
  </si>
  <si>
    <t xml:space="preserve">      地震环境探察</t>
  </si>
  <si>
    <t>2240509</t>
  </si>
  <si>
    <t xml:space="preserve">      防震减灾信息管理</t>
  </si>
  <si>
    <t>2240510</t>
  </si>
  <si>
    <t xml:space="preserve">      防震减灾基础管理</t>
  </si>
  <si>
    <t>2240550</t>
  </si>
  <si>
    <t xml:space="preserve">      地震事业机构 </t>
  </si>
  <si>
    <t>2240599</t>
  </si>
  <si>
    <t xml:space="preserve">      其他地震事务支出</t>
  </si>
  <si>
    <t>22406</t>
  </si>
  <si>
    <t xml:space="preserve">    自然灾害防治</t>
  </si>
  <si>
    <t>2240601</t>
  </si>
  <si>
    <t xml:space="preserve">      地质灾害防治</t>
  </si>
  <si>
    <t>2240602</t>
  </si>
  <si>
    <t xml:space="preserve">      森林草原防灾减灾</t>
  </si>
  <si>
    <t>2240699</t>
  </si>
  <si>
    <t xml:space="preserve">      其他自然灾害防治支出</t>
  </si>
  <si>
    <t>22407</t>
  </si>
  <si>
    <t xml:space="preserve">    自然灾害救灾及恢复重建支出</t>
  </si>
  <si>
    <t>2240703</t>
  </si>
  <si>
    <t xml:space="preserve">      自然灾害救灾补助</t>
  </si>
  <si>
    <t>2240704</t>
  </si>
  <si>
    <t xml:space="preserve">      自然灾害灾后重建补助</t>
  </si>
  <si>
    <t>2240799</t>
  </si>
  <si>
    <t xml:space="preserve">      其他自然灾害生活救助支出</t>
  </si>
  <si>
    <t>22499</t>
  </si>
  <si>
    <t xml:space="preserve">    其他灾害防治及应急管理支出</t>
  </si>
  <si>
    <t>229</t>
  </si>
  <si>
    <t xml:space="preserve">  其他支出</t>
  </si>
  <si>
    <t>22999</t>
  </si>
  <si>
    <t>2299901</t>
  </si>
  <si>
    <t>232</t>
  </si>
  <si>
    <t xml:space="preserve">  债务付息支出</t>
  </si>
  <si>
    <t>23201</t>
  </si>
  <si>
    <t xml:space="preserve">    中央政府国内债务付息支出</t>
  </si>
  <si>
    <t>23202</t>
  </si>
  <si>
    <t xml:space="preserve">    中央政府国外债务付息支出</t>
  </si>
  <si>
    <t>23203</t>
  </si>
  <si>
    <t xml:space="preserve">    地方政府一般债务付息支出</t>
  </si>
  <si>
    <t>2320301</t>
  </si>
  <si>
    <t xml:space="preserve">      地方政府一般债券付息支出</t>
  </si>
  <si>
    <t>2320302</t>
  </si>
  <si>
    <t xml:space="preserve">      地方政府向外国政府借款付息支出</t>
  </si>
  <si>
    <t>2320303</t>
  </si>
  <si>
    <t xml:space="preserve">      地方政府向国际组织借款付息支出</t>
  </si>
  <si>
    <t>2320304</t>
  </si>
  <si>
    <t xml:space="preserve">      地方政府其他一般债务付息支出</t>
  </si>
  <si>
    <t>233</t>
  </si>
  <si>
    <t xml:space="preserve">  债务发行费用支出</t>
  </si>
  <si>
    <t>23301</t>
  </si>
  <si>
    <t xml:space="preserve">    中央政府国内债务发行费用支出</t>
  </si>
  <si>
    <t>23302</t>
  </si>
  <si>
    <t xml:space="preserve">    中央政府国外债务发行费用支出</t>
  </si>
  <si>
    <t>23303</t>
  </si>
  <si>
    <t xml:space="preserve">    地方政府一般债务发行费用支出</t>
  </si>
  <si>
    <t>附表1-4</t>
  </si>
  <si>
    <t>奉化区2021年本级一般公共预算基本支出政府经济分类决算表</t>
  </si>
  <si>
    <t>序号</t>
  </si>
  <si>
    <t>政府经济科目</t>
  </si>
  <si>
    <t>一</t>
  </si>
  <si>
    <t>501</t>
  </si>
  <si>
    <t>机关工资福利支出</t>
  </si>
  <si>
    <t xml:space="preserve">   01</t>
  </si>
  <si>
    <t xml:space="preserve">  工资奖金津补贴</t>
  </si>
  <si>
    <t xml:space="preserve">   02</t>
  </si>
  <si>
    <t xml:space="preserve">  社会保障缴费</t>
  </si>
  <si>
    <t xml:space="preserve">   03</t>
  </si>
  <si>
    <t xml:space="preserve">  住房公积金</t>
  </si>
  <si>
    <t xml:space="preserve">   99</t>
  </si>
  <si>
    <t xml:space="preserve">  其他工资福利支出</t>
  </si>
  <si>
    <t>二</t>
  </si>
  <si>
    <t>502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</si>
  <si>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</si>
  <si>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</si>
  <si>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</si>
  <si>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</si>
  <si>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 04</t>
  </si>
  <si>
    <t xml:space="preserve">  专用材料购置费</t>
  </si>
  <si>
    <t xml:space="preserve">   05</t>
  </si>
  <si>
    <t xml:space="preserve">  委托业务费</t>
  </si>
  <si>
    <t xml:space="preserve">   06</t>
  </si>
  <si>
    <t xml:space="preserve">  公务接待费</t>
  </si>
  <si>
    <t xml:space="preserve">   07</t>
  </si>
  <si>
    <t xml:space="preserve">  因公出国（境）费用</t>
  </si>
  <si>
    <t xml:space="preserve">   08</t>
  </si>
  <si>
    <t xml:space="preserve">  公务用车运行维护费</t>
  </si>
  <si>
    <t xml:space="preserve">   09</t>
  </si>
  <si>
    <t xml:space="preserve">  维修（护）费</t>
  </si>
  <si>
    <t xml:space="preserve">  其他商品和服务支出</t>
  </si>
  <si>
    <t>三</t>
  </si>
  <si>
    <t>503</t>
  </si>
  <si>
    <t>机关资本性支出（一）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</si>
  <si>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</si>
  <si>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</si>
  <si>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</si>
  <si>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</si>
  <si>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</si>
  <si>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</si>
  <si>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</si>
  <si>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四</t>
  </si>
  <si>
    <t>505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</si>
  <si>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</si>
  <si>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</si>
  <si>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</si>
  <si>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</si>
  <si>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五</t>
  </si>
  <si>
    <t>506</t>
  </si>
  <si>
    <t>对事业单位资本性补助</t>
  </si>
  <si>
    <t xml:space="preserve">  资本性支出（一）</t>
  </si>
  <si>
    <t xml:space="preserve">  资本性支出（二）</t>
  </si>
  <si>
    <t>六</t>
  </si>
  <si>
    <t>对企业的补助</t>
  </si>
  <si>
    <t xml:space="preserve">  费用补贴</t>
  </si>
  <si>
    <t xml:space="preserve">  利息补贴</t>
  </si>
  <si>
    <t xml:space="preserve">  其他对企业补助</t>
  </si>
  <si>
    <t>七</t>
  </si>
  <si>
    <t>509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</si>
  <si>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</si>
  <si>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</si>
  <si>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</si>
  <si>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</si>
  <si>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</si>
  <si>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</si>
  <si>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附表1-5</t>
  </si>
  <si>
    <t>2021年区级对镇（街道）转移支付分地区决算表</t>
  </si>
  <si>
    <t>地  区</t>
  </si>
  <si>
    <t>其中：</t>
  </si>
  <si>
    <t>一般性转移支付</t>
  </si>
  <si>
    <t>专项转移支付</t>
  </si>
  <si>
    <t>锦屏街道办事处</t>
  </si>
  <si>
    <t>岳林街道办事处</t>
  </si>
  <si>
    <t>西坞街道办事处</t>
  </si>
  <si>
    <t>江口街道办事处</t>
  </si>
  <si>
    <t>萧王庙街道办事处</t>
  </si>
  <si>
    <t>尚田街道办事处</t>
  </si>
  <si>
    <t>大堰镇人民政府</t>
  </si>
  <si>
    <t>溪口镇人民政府</t>
  </si>
  <si>
    <t>莼湖街道办事处</t>
  </si>
  <si>
    <t>裘村镇人民政府</t>
  </si>
  <si>
    <t>松岙镇人民政府</t>
  </si>
  <si>
    <t>方桥街道办事处</t>
  </si>
  <si>
    <t>附表1-6</t>
  </si>
  <si>
    <t>2021年区级对镇（街道）转移支付分项目决算表</t>
  </si>
  <si>
    <t>项   目</t>
  </si>
  <si>
    <t xml:space="preserve">    体制补助支出</t>
  </si>
  <si>
    <t xml:space="preserve">    结算补助支出</t>
  </si>
  <si>
    <t xml:space="preserve">    成品油价格和税费改革转移支付补助支出</t>
  </si>
  <si>
    <t xml:space="preserve">    基层公检法司转移支付支出</t>
  </si>
  <si>
    <t xml:space="preserve">    义务教育等转移支付支出</t>
  </si>
  <si>
    <t xml:space="preserve">    基本养老保险和低保等转移支付支出</t>
  </si>
  <si>
    <t xml:space="preserve">    新型农村合作医疗等转移支付支出</t>
  </si>
  <si>
    <t xml:space="preserve">    重点生态功能区转移支付支出</t>
  </si>
  <si>
    <t xml:space="preserve">    固定数额补助支出</t>
  </si>
  <si>
    <t xml:space="preserve">    其他一般性转移支付支出</t>
  </si>
  <si>
    <t xml:space="preserve">    公共安全</t>
  </si>
  <si>
    <t xml:space="preserve">    教育支出</t>
  </si>
  <si>
    <t xml:space="preserve">    科学技术支出</t>
  </si>
  <si>
    <t xml:space="preserve">    文化旅游体育与传媒支出</t>
  </si>
  <si>
    <t xml:space="preserve">    社会保障和就业支出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</si>
  <si>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</si>
  <si>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</si>
  <si>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</si>
  <si>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</si>
  <si>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</si>
  <si>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</si>
  <si>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</si>
  <si>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</si>
  <si>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自然资源海洋气象等</t>
  </si>
  <si>
    <t xml:space="preserve">    住房保障支出</t>
  </si>
  <si>
    <t xml:space="preserve">    粮油物资储备</t>
  </si>
  <si>
    <t xml:space="preserve">    灾害防治及应急管理支出</t>
  </si>
  <si>
    <t>附表1-7</t>
  </si>
  <si>
    <t>2021年区级对镇（街道）税收返还分地区决算表</t>
  </si>
  <si>
    <t>2019执行数</t>
  </si>
  <si>
    <t>增值税和消费税
税收返还</t>
  </si>
  <si>
    <t>所得税基数返还</t>
  </si>
  <si>
    <t>营改增基数返还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</si>
</sst>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  <numFmt numFmtId="179" formatCode="0;[Red]0"/>
    <numFmt numFmtId="180" formatCode="#,##0_);[Red]\(#,##0\)"/>
    <numFmt numFmtId="181" formatCode="#,##0.0"/>
    <numFmt numFmtId="182" formatCode="0.0_);[Red]\(0.0\)"/>
    <numFmt numFmtId="183" formatCode="0_);[Red]\(0\)"/>
  </numFmts>
  <fonts count="4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6"/>
      <color indexed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name val="楷体_GB2312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7"/>
      <name val="Small Fonts"/>
      <family val="2"/>
    </font>
    <font>
      <sz val="9"/>
      <name val="宋体"/>
      <family val="0"/>
    </font>
    <font>
      <sz val="10"/>
      <name val="MS Sans Serif"/>
      <family val="2"/>
    </font>
    <font>
      <sz val="12"/>
      <color theme="1"/>
      <name val="宋体"/>
      <family val="0"/>
    </font>
    <font>
      <sz val="10"/>
      <color theme="1"/>
      <name val="宋体"/>
      <family val="0"/>
    </font>
    <font>
      <b/>
      <sz val="16"/>
      <color theme="1"/>
      <name val="宋体"/>
      <family val="0"/>
    </font>
    <font>
      <b/>
      <sz val="10"/>
      <color theme="1"/>
      <name val="宋体"/>
      <family val="0"/>
    </font>
    <font>
      <sz val="11"/>
      <color theme="1"/>
      <name val="宋体"/>
      <family val="0"/>
    </font>
    <font>
      <b/>
      <sz val="14"/>
      <color theme="1"/>
      <name val="宋体"/>
      <family val="0"/>
    </font>
    <font>
      <sz val="12"/>
      <color rgb="FFFF0000"/>
      <name val="宋体"/>
      <family val="0"/>
    </font>
    <font>
      <b/>
      <sz val="16"/>
      <color rgb="FFFF0000"/>
      <name val="宋体"/>
      <family val="0"/>
    </font>
    <font>
      <sz val="10"/>
      <color theme="1" tint="0.0499899983406066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>
        <color indexed="63"/>
      </top>
      <bottom style="thin"/>
    </border>
    <border>
      <left style="thin">
        <color indexed="8"/>
      </left>
      <right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5" fillId="0" borderId="4" applyNumberFormat="0" applyFill="0" applyAlignment="0" applyProtection="0"/>
    <xf numFmtId="0" fontId="12" fillId="8" borderId="0" applyNumberFormat="0" applyBorder="0" applyAlignment="0" applyProtection="0"/>
    <xf numFmtId="0" fontId="21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41" fontId="0" fillId="0" borderId="0" applyFont="0" applyFill="0" applyBorder="0" applyAlignment="0" applyProtection="0"/>
    <xf numFmtId="0" fontId="30" fillId="10" borderId="1" applyNumberFormat="0" applyAlignment="0" applyProtection="0"/>
    <xf numFmtId="0" fontId="29" fillId="11" borderId="7" applyNumberFormat="0" applyAlignment="0" applyProtection="0"/>
    <xf numFmtId="0" fontId="6" fillId="3" borderId="0" applyNumberFormat="0" applyBorder="0" applyAlignment="0" applyProtection="0"/>
    <xf numFmtId="0" fontId="12" fillId="12" borderId="0" applyNumberFormat="0" applyBorder="0" applyAlignment="0" applyProtection="0"/>
    <xf numFmtId="0" fontId="19" fillId="0" borderId="8" applyNumberFormat="0" applyFill="0" applyAlignment="0" applyProtection="0"/>
    <xf numFmtId="0" fontId="17" fillId="0" borderId="9" applyNumberFormat="0" applyFill="0" applyAlignment="0" applyProtection="0"/>
    <xf numFmtId="0" fontId="28" fillId="2" borderId="0" applyNumberFormat="0" applyBorder="0" applyAlignment="0" applyProtection="0"/>
    <xf numFmtId="0" fontId="18" fillId="13" borderId="0" applyNumberFormat="0" applyBorder="0" applyAlignment="0" applyProtection="0"/>
    <xf numFmtId="0" fontId="24" fillId="0" borderId="0" applyProtection="0">
      <alignment/>
    </xf>
    <xf numFmtId="0" fontId="6" fillId="14" borderId="0" applyNumberFormat="0" applyBorder="0" applyAlignment="0" applyProtection="0"/>
    <xf numFmtId="0" fontId="1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37" fontId="31" fillId="0" borderId="0">
      <alignment/>
      <protection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2" fillId="20" borderId="0" applyNumberFormat="0" applyBorder="0" applyAlignment="0" applyProtection="0"/>
    <xf numFmtId="0" fontId="6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6" fillId="22" borderId="0" applyNumberFormat="0" applyBorder="0" applyAlignment="0" applyProtection="0"/>
    <xf numFmtId="0" fontId="12" fillId="23" borderId="0" applyNumberFormat="0" applyBorder="0" applyAlignment="0" applyProtection="0"/>
    <xf numFmtId="0" fontId="33" fillId="0" borderId="0">
      <alignment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4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34" fillId="0" borderId="0" xfId="74" applyFont="1">
      <alignment vertical="center"/>
      <protection/>
    </xf>
    <xf numFmtId="0" fontId="34" fillId="24" borderId="0" xfId="74" applyFont="1" applyFill="1">
      <alignment vertical="center"/>
      <protection/>
    </xf>
    <xf numFmtId="0" fontId="34" fillId="0" borderId="0" xfId="74" applyFont="1" applyFill="1">
      <alignment vertical="center"/>
      <protection/>
    </xf>
    <xf numFmtId="176" fontId="35" fillId="0" borderId="0" xfId="0" applyNumberFormat="1" applyFont="1" applyFill="1" applyAlignment="1">
      <alignment horizontal="left" vertical="center"/>
    </xf>
    <xf numFmtId="0" fontId="34" fillId="0" borderId="0" xfId="72" applyFont="1" applyAlignment="1">
      <alignment horizontal="center" vertical="center"/>
      <protection/>
    </xf>
    <xf numFmtId="0" fontId="34" fillId="24" borderId="0" xfId="72" applyFont="1" applyFill="1" applyAlignment="1">
      <alignment vertical="center"/>
      <protection/>
    </xf>
    <xf numFmtId="0" fontId="34" fillId="0" borderId="0" xfId="72" applyFont="1" applyFill="1" applyAlignment="1">
      <alignment vertical="center"/>
      <protection/>
    </xf>
    <xf numFmtId="0" fontId="36" fillId="0" borderId="0" xfId="72" applyFont="1" applyAlignment="1" applyProtection="1">
      <alignment horizontal="center" vertical="center"/>
      <protection/>
    </xf>
    <xf numFmtId="0" fontId="36" fillId="24" borderId="0" xfId="72" applyFont="1" applyFill="1" applyAlignment="1" applyProtection="1">
      <alignment horizontal="center" vertical="center"/>
      <protection/>
    </xf>
    <xf numFmtId="0" fontId="36" fillId="0" borderId="0" xfId="72" applyFont="1" applyFill="1" applyAlignment="1" applyProtection="1">
      <alignment horizontal="center" vertical="center"/>
      <protection/>
    </xf>
    <xf numFmtId="0" fontId="35" fillId="0" borderId="0" xfId="72" applyFont="1" applyAlignment="1">
      <alignment horizontal="center" vertical="center"/>
      <protection/>
    </xf>
    <xf numFmtId="0" fontId="35" fillId="0" borderId="0" xfId="72" applyFont="1" applyAlignment="1">
      <alignment vertical="center"/>
      <protection/>
    </xf>
    <xf numFmtId="0" fontId="35" fillId="24" borderId="0" xfId="72" applyFont="1" applyFill="1" applyAlignment="1">
      <alignment horizontal="center" vertical="center"/>
      <protection/>
    </xf>
    <xf numFmtId="0" fontId="35" fillId="0" borderId="0" xfId="72" applyFont="1" applyFill="1" applyAlignment="1">
      <alignment horizontal="center" vertical="center"/>
      <protection/>
    </xf>
    <xf numFmtId="0" fontId="35" fillId="0" borderId="10" xfId="72" applyFont="1" applyBorder="1" applyAlignment="1">
      <alignment horizontal="center" vertical="center"/>
      <protection/>
    </xf>
    <xf numFmtId="0" fontId="35" fillId="24" borderId="11" xfId="72" applyFont="1" applyFill="1" applyBorder="1" applyAlignment="1">
      <alignment horizontal="center" vertical="center" wrapText="1"/>
      <protection/>
    </xf>
    <xf numFmtId="0" fontId="35" fillId="24" borderId="10" xfId="72" applyFont="1" applyFill="1" applyBorder="1" applyAlignment="1">
      <alignment horizontal="center" vertical="center" wrapText="1"/>
      <protection/>
    </xf>
    <xf numFmtId="0" fontId="35" fillId="24" borderId="11" xfId="72" applyFont="1" applyFill="1" applyBorder="1" applyAlignment="1">
      <alignment horizontal="center" vertical="center" wrapText="1"/>
      <protection/>
    </xf>
    <xf numFmtId="0" fontId="35" fillId="0" borderId="10" xfId="72" applyFont="1" applyFill="1" applyBorder="1" applyAlignment="1">
      <alignment horizontal="center" vertical="center" wrapText="1"/>
      <protection/>
    </xf>
    <xf numFmtId="0" fontId="35" fillId="24" borderId="12" xfId="72" applyFont="1" applyFill="1" applyBorder="1" applyAlignment="1">
      <alignment horizontal="center" vertical="center" wrapText="1"/>
      <protection/>
    </xf>
    <xf numFmtId="0" fontId="35" fillId="24" borderId="12" xfId="72" applyFont="1" applyFill="1" applyBorder="1" applyAlignment="1">
      <alignment horizontal="center" vertical="center" wrapText="1"/>
      <protection/>
    </xf>
    <xf numFmtId="0" fontId="35" fillId="0" borderId="10" xfId="72" applyFont="1" applyBorder="1" applyAlignment="1">
      <alignment horizontal="left" vertical="center"/>
      <protection/>
    </xf>
    <xf numFmtId="41" fontId="35" fillId="24" borderId="10" xfId="22" applyNumberFormat="1" applyFont="1" applyFill="1" applyBorder="1" applyAlignment="1" applyProtection="1">
      <alignment horizontal="right" vertical="center" wrapText="1"/>
      <protection/>
    </xf>
    <xf numFmtId="177" fontId="35" fillId="24" borderId="10" xfId="22" applyNumberFormat="1" applyFont="1" applyFill="1" applyBorder="1" applyAlignment="1" applyProtection="1">
      <alignment horizontal="right" vertical="center" wrapText="1"/>
      <protection/>
    </xf>
    <xf numFmtId="177" fontId="35" fillId="0" borderId="10" xfId="22" applyNumberFormat="1" applyFont="1" applyFill="1" applyBorder="1" applyAlignment="1" applyProtection="1">
      <alignment horizontal="right" vertical="center" wrapText="1"/>
      <protection/>
    </xf>
    <xf numFmtId="0" fontId="34" fillId="0" borderId="13" xfId="74" applyFont="1" applyBorder="1" applyAlignment="1">
      <alignment horizontal="left" vertical="center"/>
      <protection/>
    </xf>
    <xf numFmtId="0" fontId="34" fillId="24" borderId="13" xfId="74" applyFont="1" applyFill="1" applyBorder="1" applyAlignment="1">
      <alignment horizontal="left" vertical="center"/>
      <protection/>
    </xf>
    <xf numFmtId="0" fontId="34" fillId="0" borderId="13" xfId="74" applyFont="1" applyFill="1" applyBorder="1" applyAlignment="1">
      <alignment horizontal="left" vertical="center"/>
      <protection/>
    </xf>
    <xf numFmtId="0" fontId="34" fillId="0" borderId="0" xfId="72" applyFont="1" applyAlignment="1">
      <alignment vertical="center"/>
      <protection/>
    </xf>
    <xf numFmtId="0" fontId="35" fillId="0" borderId="0" xfId="72" applyFont="1" applyAlignment="1">
      <alignment horizontal="right"/>
      <protection/>
    </xf>
    <xf numFmtId="0" fontId="35" fillId="0" borderId="14" xfId="72" applyFont="1" applyBorder="1" applyAlignment="1">
      <alignment horizontal="center" vertical="center"/>
      <protection/>
    </xf>
    <xf numFmtId="0" fontId="35" fillId="0" borderId="15" xfId="72" applyFont="1" applyBorder="1" applyAlignment="1">
      <alignment horizontal="center" vertical="center"/>
      <protection/>
    </xf>
    <xf numFmtId="0" fontId="35" fillId="0" borderId="15" xfId="72" applyFont="1" applyBorder="1" applyAlignment="1">
      <alignment horizontal="center" vertical="center" wrapText="1"/>
      <protection/>
    </xf>
    <xf numFmtId="0" fontId="35" fillId="0" borderId="10" xfId="72" applyFont="1" applyBorder="1" applyAlignment="1">
      <alignment horizontal="center" vertical="center" wrapText="1"/>
      <protection/>
    </xf>
    <xf numFmtId="41" fontId="35" fillId="0" borderId="15" xfId="22" applyNumberFormat="1" applyFont="1" applyFill="1" applyBorder="1" applyAlignment="1" applyProtection="1">
      <alignment horizontal="right" vertical="center" wrapText="1"/>
      <protection/>
    </xf>
    <xf numFmtId="41" fontId="35" fillId="0" borderId="10" xfId="22" applyNumberFormat="1" applyFont="1" applyFill="1" applyBorder="1" applyAlignment="1" applyProtection="1">
      <alignment horizontal="right" vertical="center" wrapText="1"/>
      <protection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176" fontId="34" fillId="24" borderId="0" xfId="0" applyNumberFormat="1" applyFont="1" applyFill="1" applyAlignment="1">
      <alignment vertical="center"/>
    </xf>
    <xf numFmtId="176" fontId="34" fillId="0" borderId="0" xfId="0" applyNumberFormat="1" applyFont="1" applyFill="1" applyAlignment="1">
      <alignment vertical="center"/>
    </xf>
    <xf numFmtId="0" fontId="36" fillId="0" borderId="0" xfId="0" applyFont="1" applyAlignment="1" applyProtection="1">
      <alignment horizontal="center" vertical="center"/>
      <protection/>
    </xf>
    <xf numFmtId="0" fontId="36" fillId="24" borderId="0" xfId="0" applyFont="1" applyFill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176" fontId="35" fillId="24" borderId="0" xfId="0" applyNumberFormat="1" applyFont="1" applyFill="1" applyAlignment="1">
      <alignment horizontal="right" vertical="center"/>
    </xf>
    <xf numFmtId="176" fontId="35" fillId="0" borderId="0" xfId="0" applyNumberFormat="1" applyFont="1" applyFill="1" applyAlignment="1">
      <alignment horizontal="right" vertical="center"/>
    </xf>
    <xf numFmtId="0" fontId="35" fillId="0" borderId="10" xfId="0" applyFont="1" applyBorder="1" applyAlignment="1">
      <alignment horizontal="center" vertical="center"/>
    </xf>
    <xf numFmtId="176" fontId="35" fillId="24" borderId="10" xfId="0" applyNumberFormat="1" applyFont="1" applyFill="1" applyBorder="1" applyAlignment="1">
      <alignment horizontal="center" vertical="center" wrapText="1"/>
    </xf>
    <xf numFmtId="176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/>
    </xf>
    <xf numFmtId="176" fontId="35" fillId="24" borderId="10" xfId="22" applyNumberFormat="1" applyFont="1" applyFill="1" applyBorder="1" applyAlignment="1" applyProtection="1">
      <alignment horizontal="right" vertical="center" wrapText="1"/>
      <protection/>
    </xf>
    <xf numFmtId="176" fontId="35" fillId="0" borderId="10" xfId="22" applyNumberFormat="1" applyFont="1" applyFill="1" applyBorder="1" applyAlignment="1" applyProtection="1">
      <alignment horizontal="right" vertical="center" wrapText="1"/>
      <protection/>
    </xf>
    <xf numFmtId="178" fontId="35" fillId="0" borderId="10" xfId="22" applyNumberFormat="1" applyFont="1" applyFill="1" applyBorder="1" applyAlignment="1" applyProtection="1">
      <alignment horizontal="right" vertical="center" wrapText="1"/>
      <protection/>
    </xf>
    <xf numFmtId="0" fontId="35" fillId="0" borderId="10" xfId="0" applyFont="1" applyBorder="1" applyAlignment="1">
      <alignment vertical="center"/>
    </xf>
    <xf numFmtId="0" fontId="35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0" xfId="0" applyFont="1" applyFill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Fill="1" applyAlignment="1">
      <alignment horizontal="center" vertical="center"/>
    </xf>
    <xf numFmtId="0" fontId="35" fillId="24" borderId="10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/>
    </xf>
    <xf numFmtId="0" fontId="35" fillId="24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/>
    </xf>
    <xf numFmtId="176" fontId="35" fillId="24" borderId="16" xfId="0" applyNumberFormat="1" applyFont="1" applyFill="1" applyBorder="1" applyAlignment="1">
      <alignment horizontal="center" vertical="center" shrinkToFit="1"/>
    </xf>
    <xf numFmtId="176" fontId="35" fillId="0" borderId="16" xfId="0" applyNumberFormat="1" applyFont="1" applyFill="1" applyBorder="1" applyAlignment="1">
      <alignment horizontal="center" vertical="center" shrinkToFit="1"/>
    </xf>
    <xf numFmtId="176" fontId="35" fillId="0" borderId="16" xfId="0" applyNumberFormat="1" applyFont="1" applyFill="1" applyBorder="1" applyAlignment="1">
      <alignment horizontal="center" vertical="center" shrinkToFit="1"/>
    </xf>
    <xf numFmtId="176" fontId="35" fillId="0" borderId="10" xfId="0" applyNumberFormat="1" applyFont="1" applyFill="1" applyBorder="1" applyAlignment="1">
      <alignment horizontal="center" vertical="center" shrinkToFit="1"/>
    </xf>
    <xf numFmtId="176" fontId="35" fillId="0" borderId="14" xfId="22" applyNumberFormat="1" applyFont="1" applyFill="1" applyBorder="1" applyAlignment="1" applyProtection="1">
      <alignment horizontal="center" vertical="center" wrapText="1"/>
      <protection/>
    </xf>
    <xf numFmtId="0" fontId="37" fillId="0" borderId="10" xfId="0" applyFont="1" applyBorder="1" applyAlignment="1">
      <alignment horizontal="center" vertical="center"/>
    </xf>
    <xf numFmtId="176" fontId="35" fillId="24" borderId="16" xfId="22" applyNumberFormat="1" applyFont="1" applyFill="1" applyBorder="1" applyAlignment="1" applyProtection="1">
      <alignment horizontal="center" vertical="center" wrapText="1"/>
      <protection/>
    </xf>
    <xf numFmtId="176" fontId="35" fillId="0" borderId="16" xfId="22" applyNumberFormat="1" applyFont="1" applyFill="1" applyBorder="1" applyAlignment="1" applyProtection="1">
      <alignment horizontal="center" vertical="center" wrapText="1"/>
      <protection/>
    </xf>
    <xf numFmtId="176" fontId="35" fillId="0" borderId="16" xfId="22" applyNumberFormat="1" applyFont="1" applyFill="1" applyBorder="1" applyAlignment="1" applyProtection="1">
      <alignment horizontal="center" vertical="center" wrapText="1"/>
      <protection/>
    </xf>
    <xf numFmtId="176" fontId="35" fillId="0" borderId="10" xfId="22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>
      <alignment horizontal="right"/>
    </xf>
    <xf numFmtId="0" fontId="35" fillId="0" borderId="11" xfId="0" applyFont="1" applyFill="1" applyBorder="1" applyAlignment="1">
      <alignment horizontal="center" vertical="center"/>
    </xf>
    <xf numFmtId="0" fontId="34" fillId="0" borderId="0" xfId="76" applyFont="1">
      <alignment vertical="center"/>
      <protection/>
    </xf>
    <xf numFmtId="0" fontId="34" fillId="0" borderId="0" xfId="76" applyFont="1" applyAlignment="1">
      <alignment horizontal="left" vertical="center"/>
      <protection/>
    </xf>
    <xf numFmtId="0" fontId="34" fillId="24" borderId="0" xfId="0" applyFont="1" applyFill="1" applyAlignment="1">
      <alignment/>
    </xf>
    <xf numFmtId="176" fontId="34" fillId="0" borderId="0" xfId="0" applyNumberFormat="1" applyFont="1" applyAlignment="1">
      <alignment/>
    </xf>
    <xf numFmtId="176" fontId="34" fillId="0" borderId="0" xfId="0" applyNumberFormat="1" applyFont="1" applyFill="1" applyAlignment="1">
      <alignment/>
    </xf>
    <xf numFmtId="0" fontId="35" fillId="0" borderId="0" xfId="76" applyFont="1">
      <alignment vertical="center"/>
      <protection/>
    </xf>
    <xf numFmtId="0" fontId="38" fillId="0" borderId="0" xfId="76" applyFont="1" applyAlignment="1">
      <alignment horizontal="left" vertical="center"/>
      <protection/>
    </xf>
    <xf numFmtId="0" fontId="35" fillId="0" borderId="0" xfId="76" applyFont="1" applyAlignment="1">
      <alignment/>
      <protection/>
    </xf>
    <xf numFmtId="0" fontId="39" fillId="0" borderId="0" xfId="70" applyNumberFormat="1" applyFont="1" applyFill="1" applyAlignment="1" applyProtection="1">
      <alignment horizontal="center" vertical="center" wrapText="1"/>
      <protection/>
    </xf>
    <xf numFmtId="0" fontId="39" fillId="24" borderId="0" xfId="70" applyNumberFormat="1" applyFont="1" applyFill="1" applyAlignment="1" applyProtection="1">
      <alignment horizontal="center" vertical="center" wrapText="1"/>
      <protection/>
    </xf>
    <xf numFmtId="176" fontId="39" fillId="0" borderId="0" xfId="70" applyNumberFormat="1" applyFont="1" applyFill="1" applyAlignment="1" applyProtection="1">
      <alignment horizontal="center" vertical="center" wrapText="1"/>
      <protection/>
    </xf>
    <xf numFmtId="0" fontId="35" fillId="0" borderId="0" xfId="76" applyFont="1" applyAlignment="1">
      <alignment horizontal="left" vertical="center"/>
      <protection/>
    </xf>
    <xf numFmtId="0" fontId="35" fillId="0" borderId="0" xfId="70" applyFont="1" applyFill="1">
      <alignment/>
      <protection/>
    </xf>
    <xf numFmtId="0" fontId="35" fillId="24" borderId="0" xfId="0" applyFont="1" applyFill="1" applyAlignment="1">
      <alignment/>
    </xf>
    <xf numFmtId="176" fontId="35" fillId="0" borderId="0" xfId="0" applyNumberFormat="1" applyFont="1" applyAlignment="1">
      <alignment/>
    </xf>
    <xf numFmtId="176" fontId="35" fillId="0" borderId="0" xfId="0" applyNumberFormat="1" applyFont="1" applyFill="1" applyAlignment="1">
      <alignment/>
    </xf>
    <xf numFmtId="0" fontId="35" fillId="0" borderId="10" xfId="76" applyFont="1" applyBorder="1" applyAlignment="1">
      <alignment horizontal="center" vertical="center"/>
      <protection/>
    </xf>
    <xf numFmtId="0" fontId="35" fillId="0" borderId="11" xfId="76" applyFont="1" applyBorder="1" applyAlignment="1">
      <alignment horizontal="center" vertical="center"/>
      <protection/>
    </xf>
    <xf numFmtId="0" fontId="35" fillId="24" borderId="11" xfId="0" applyFont="1" applyFill="1" applyBorder="1" applyAlignment="1">
      <alignment horizontal="center" vertical="center" wrapText="1"/>
    </xf>
    <xf numFmtId="176" fontId="35" fillId="0" borderId="11" xfId="0" applyNumberFormat="1" applyFont="1" applyBorder="1" applyAlignment="1">
      <alignment horizontal="center" vertical="center" wrapText="1"/>
    </xf>
    <xf numFmtId="176" fontId="35" fillId="0" borderId="11" xfId="0" applyNumberFormat="1" applyFont="1" applyFill="1" applyBorder="1" applyAlignment="1">
      <alignment horizontal="center" vertical="center" wrapText="1"/>
    </xf>
    <xf numFmtId="49" fontId="35" fillId="0" borderId="10" xfId="76" applyNumberFormat="1" applyFont="1" applyBorder="1" applyAlignment="1">
      <alignment horizontal="left" vertical="center"/>
      <protection/>
    </xf>
    <xf numFmtId="49" fontId="35" fillId="0" borderId="10" xfId="70" applyNumberFormat="1" applyFont="1" applyFill="1" applyBorder="1" applyAlignment="1" applyProtection="1">
      <alignment horizontal="left" vertical="center" wrapText="1"/>
      <protection/>
    </xf>
    <xf numFmtId="179" fontId="35" fillId="24" borderId="10" xfId="0" applyNumberFormat="1" applyFont="1" applyFill="1" applyBorder="1" applyAlignment="1">
      <alignment vertical="center"/>
    </xf>
    <xf numFmtId="179" fontId="35" fillId="0" borderId="10" xfId="0" applyNumberFormat="1" applyFont="1" applyFill="1" applyBorder="1" applyAlignment="1">
      <alignment vertical="center"/>
    </xf>
    <xf numFmtId="176" fontId="35" fillId="24" borderId="10" xfId="0" applyNumberFormat="1" applyFont="1" applyFill="1" applyBorder="1" applyAlignment="1">
      <alignment vertical="center"/>
    </xf>
    <xf numFmtId="176" fontId="35" fillId="0" borderId="10" xfId="0" applyNumberFormat="1" applyFont="1" applyFill="1" applyBorder="1" applyAlignment="1">
      <alignment horizontal="right" vertical="center"/>
    </xf>
    <xf numFmtId="0" fontId="35" fillId="0" borderId="10" xfId="76" applyFont="1" applyBorder="1">
      <alignment vertical="center"/>
      <protection/>
    </xf>
    <xf numFmtId="49" fontId="35" fillId="0" borderId="10" xfId="70" applyNumberFormat="1" applyFont="1" applyFill="1" applyBorder="1" applyAlignment="1" applyProtection="1">
      <alignment horizontal="center" vertical="center" wrapText="1"/>
      <protection/>
    </xf>
    <xf numFmtId="179" fontId="35" fillId="24" borderId="10" xfId="22" applyNumberFormat="1" applyFont="1" applyFill="1" applyBorder="1" applyAlignment="1" applyProtection="1">
      <alignment horizontal="right" vertical="center" wrapText="1"/>
      <protection/>
    </xf>
    <xf numFmtId="179" fontId="35" fillId="0" borderId="10" xfId="22" applyNumberFormat="1" applyFont="1" applyFill="1" applyBorder="1" applyAlignment="1" applyProtection="1">
      <alignment horizontal="right" vertical="center" wrapText="1"/>
      <protection/>
    </xf>
    <xf numFmtId="180" fontId="35" fillId="0" borderId="0" xfId="70" applyNumberFormat="1" applyFont="1" applyFill="1" applyAlignment="1">
      <alignment horizontal="right" vertical="center"/>
      <protection/>
    </xf>
    <xf numFmtId="0" fontId="35" fillId="0" borderId="11" xfId="0" applyFont="1" applyBorder="1" applyAlignment="1">
      <alignment horizontal="center" vertical="center" wrapText="1"/>
    </xf>
    <xf numFmtId="178" fontId="35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5" fillId="0" borderId="0" xfId="0" applyFont="1" applyAlignment="1">
      <alignment horizontal="right"/>
    </xf>
    <xf numFmtId="0" fontId="35" fillId="24" borderId="10" xfId="0" applyNumberFormat="1" applyFont="1" applyFill="1" applyBorder="1" applyAlignment="1" applyProtection="1">
      <alignment horizontal="center" vertical="center"/>
      <protection/>
    </xf>
    <xf numFmtId="0" fontId="11" fillId="24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24" borderId="10" xfId="0" applyNumberFormat="1" applyFont="1" applyFill="1" applyBorder="1" applyAlignment="1" applyProtection="1">
      <alignment horizontal="center" vertical="center" wrapText="1"/>
      <protection/>
    </xf>
    <xf numFmtId="0" fontId="35" fillId="24" borderId="10" xfId="0" applyNumberFormat="1" applyFont="1" applyFill="1" applyBorder="1" applyAlignment="1" applyProtection="1">
      <alignment horizontal="left" vertical="center"/>
      <protection/>
    </xf>
    <xf numFmtId="3" fontId="11" fillId="24" borderId="10" xfId="0" applyNumberFormat="1" applyFont="1" applyFill="1" applyBorder="1" applyAlignment="1" applyProtection="1">
      <alignment horizontal="right" vertical="center"/>
      <protection/>
    </xf>
    <xf numFmtId="3" fontId="11" fillId="0" borderId="10" xfId="0" applyNumberFormat="1" applyFont="1" applyFill="1" applyBorder="1" applyAlignment="1" applyProtection="1">
      <alignment horizontal="right" vertical="center"/>
      <protection/>
    </xf>
    <xf numFmtId="181" fontId="35" fillId="24" borderId="10" xfId="0" applyNumberFormat="1" applyFont="1" applyFill="1" applyBorder="1" applyAlignment="1" applyProtection="1">
      <alignment horizontal="right" vertical="center"/>
      <protection/>
    </xf>
    <xf numFmtId="3" fontId="11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75">
      <alignment/>
      <protection/>
    </xf>
    <xf numFmtId="10" fontId="0" fillId="0" borderId="0" xfId="75" applyNumberFormat="1">
      <alignment/>
      <protection/>
    </xf>
    <xf numFmtId="0" fontId="0" fillId="0" borderId="0" xfId="0" applyFont="1" applyAlignment="1">
      <alignment/>
    </xf>
    <xf numFmtId="0" fontId="35" fillId="0" borderId="0" xfId="75" applyFont="1">
      <alignment/>
      <protection/>
    </xf>
    <xf numFmtId="0" fontId="9" fillId="0" borderId="0" xfId="75" applyFont="1" applyAlignment="1">
      <alignment horizontal="center" vertical="center"/>
      <protection/>
    </xf>
    <xf numFmtId="10" fontId="0" fillId="0" borderId="0" xfId="75" applyNumberFormat="1" applyFont="1">
      <alignment/>
      <protection/>
    </xf>
    <xf numFmtId="10" fontId="11" fillId="0" borderId="17" xfId="75" applyNumberFormat="1" applyFont="1" applyBorder="1" applyAlignment="1">
      <alignment horizontal="center"/>
      <protection/>
    </xf>
    <xf numFmtId="0" fontId="11" fillId="0" borderId="18" xfId="75" applyFont="1" applyBorder="1" applyAlignment="1">
      <alignment horizontal="center" vertical="center" wrapText="1"/>
      <protection/>
    </xf>
    <xf numFmtId="10" fontId="11" fillId="0" borderId="10" xfId="75" applyNumberFormat="1" applyFont="1" applyFill="1" applyBorder="1" applyAlignment="1">
      <alignment horizontal="center" vertical="center" wrapText="1"/>
      <protection/>
    </xf>
    <xf numFmtId="10" fontId="11" fillId="0" borderId="11" xfId="75" applyNumberFormat="1" applyFont="1" applyFill="1" applyBorder="1" applyAlignment="1">
      <alignment horizontal="center" vertical="center" wrapText="1"/>
      <protection/>
    </xf>
    <xf numFmtId="182" fontId="35" fillId="0" borderId="11" xfId="49" applyNumberFormat="1" applyFont="1" applyFill="1" applyBorder="1" applyAlignment="1">
      <alignment horizontal="center" vertical="center" wrapText="1"/>
    </xf>
    <xf numFmtId="0" fontId="11" fillId="0" borderId="19" xfId="75" applyFont="1" applyBorder="1" applyAlignment="1">
      <alignment vertical="center"/>
      <protection/>
    </xf>
    <xf numFmtId="176" fontId="42" fillId="24" borderId="10" xfId="75" applyNumberFormat="1" applyFont="1" applyFill="1" applyBorder="1" applyAlignment="1">
      <alignment vertical="center" shrinkToFit="1"/>
      <protection/>
    </xf>
    <xf numFmtId="176" fontId="42" fillId="0" borderId="10" xfId="75" applyNumberFormat="1" applyFont="1" applyFill="1" applyBorder="1" applyAlignment="1">
      <alignment vertical="center" shrinkToFit="1"/>
      <protection/>
    </xf>
    <xf numFmtId="178" fontId="11" fillId="24" borderId="10" xfId="0" applyNumberFormat="1" applyFont="1" applyFill="1" applyBorder="1" applyAlignment="1">
      <alignment vertical="center"/>
    </xf>
    <xf numFmtId="0" fontId="3" fillId="0" borderId="19" xfId="75" applyFont="1" applyBorder="1" applyAlignment="1">
      <alignment vertical="center"/>
      <protection/>
    </xf>
    <xf numFmtId="176" fontId="35" fillId="24" borderId="10" xfId="75" applyNumberFormat="1" applyFont="1" applyFill="1" applyBorder="1" applyAlignment="1">
      <alignment vertical="center" shrinkToFit="1"/>
      <protection/>
    </xf>
    <xf numFmtId="0" fontId="11" fillId="0" borderId="19" xfId="75" applyNumberFormat="1" applyFont="1" applyFill="1" applyBorder="1" applyAlignment="1">
      <alignment vertical="center"/>
      <protection/>
    </xf>
    <xf numFmtId="0" fontId="3" fillId="0" borderId="19" xfId="75" applyNumberFormat="1" applyFont="1" applyFill="1" applyBorder="1" applyAlignment="1">
      <alignment vertical="center"/>
      <protection/>
    </xf>
    <xf numFmtId="0" fontId="11" fillId="0" borderId="20" xfId="75" applyFont="1" applyBorder="1" applyAlignment="1">
      <alignment horizontal="center" vertical="center"/>
      <protection/>
    </xf>
    <xf numFmtId="176" fontId="35" fillId="24" borderId="10" xfId="75" applyNumberFormat="1" applyFont="1" applyFill="1" applyBorder="1" applyAlignment="1">
      <alignment vertical="center"/>
      <protection/>
    </xf>
    <xf numFmtId="176" fontId="35" fillId="0" borderId="10" xfId="75" applyNumberFormat="1" applyFont="1" applyFill="1" applyBorder="1" applyAlignment="1">
      <alignment vertical="center"/>
      <protection/>
    </xf>
    <xf numFmtId="0" fontId="11" fillId="0" borderId="10" xfId="75" applyFont="1" applyBorder="1" applyAlignment="1">
      <alignment vertical="center"/>
      <protection/>
    </xf>
    <xf numFmtId="176" fontId="35" fillId="0" borderId="10" xfId="75" applyNumberFormat="1" applyFont="1" applyFill="1" applyBorder="1" applyAlignment="1">
      <alignment vertical="center" shrinkToFit="1"/>
      <protection/>
    </xf>
    <xf numFmtId="0" fontId="11" fillId="0" borderId="10" xfId="75" applyFont="1" applyBorder="1" applyAlignment="1">
      <alignment horizontal="center" vertical="center"/>
      <protection/>
    </xf>
    <xf numFmtId="0" fontId="11" fillId="0" borderId="0" xfId="73" applyFont="1" applyAlignment="1">
      <alignment wrapText="1"/>
      <protection/>
    </xf>
    <xf numFmtId="0" fontId="0" fillId="0" borderId="0" xfId="0" applyAlignment="1">
      <alignment wrapText="1"/>
    </xf>
    <xf numFmtId="0" fontId="0" fillId="0" borderId="0" xfId="73">
      <alignment/>
      <protection/>
    </xf>
    <xf numFmtId="0" fontId="34" fillId="0" borderId="0" xfId="73" applyFont="1" applyFill="1" applyAlignment="1">
      <alignment horizontal="center"/>
      <protection/>
    </xf>
    <xf numFmtId="0" fontId="35" fillId="0" borderId="0" xfId="73" applyFont="1">
      <alignment/>
      <protection/>
    </xf>
    <xf numFmtId="0" fontId="9" fillId="0" borderId="0" xfId="73" applyFont="1" applyAlignment="1">
      <alignment horizontal="center" vertical="center"/>
      <protection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0" fontId="1" fillId="0" borderId="0" xfId="73" applyFont="1">
      <alignment/>
      <protection/>
    </xf>
    <xf numFmtId="0" fontId="38" fillId="0" borderId="0" xfId="73" applyFont="1" applyFill="1" applyAlignment="1">
      <alignment horizontal="center"/>
      <protection/>
    </xf>
    <xf numFmtId="0" fontId="11" fillId="0" borderId="17" xfId="73" applyFont="1" applyBorder="1" applyAlignment="1">
      <alignment horizontal="center"/>
      <protection/>
    </xf>
    <xf numFmtId="0" fontId="11" fillId="0" borderId="10" xfId="73" applyFont="1" applyBorder="1" applyAlignment="1">
      <alignment horizontal="center" vertical="center"/>
      <protection/>
    </xf>
    <xf numFmtId="0" fontId="35" fillId="0" borderId="10" xfId="73" applyFont="1" applyFill="1" applyBorder="1" applyAlignment="1">
      <alignment horizontal="center" vertical="center" wrapText="1"/>
      <protection/>
    </xf>
    <xf numFmtId="0" fontId="11" fillId="0" borderId="10" xfId="73" applyFont="1" applyBorder="1" applyAlignment="1">
      <alignment horizontal="center" vertical="center" wrapText="1"/>
      <protection/>
    </xf>
    <xf numFmtId="0" fontId="11" fillId="0" borderId="10" xfId="73" applyFont="1" applyBorder="1" applyAlignment="1">
      <alignment vertical="center"/>
      <protection/>
    </xf>
    <xf numFmtId="183" fontId="42" fillId="24" borderId="10" xfId="73" applyNumberFormat="1" applyFont="1" applyFill="1" applyBorder="1" applyAlignment="1">
      <alignment vertical="center"/>
      <protection/>
    </xf>
    <xf numFmtId="183" fontId="35" fillId="24" borderId="10" xfId="73" applyNumberFormat="1" applyFont="1" applyFill="1" applyBorder="1" applyAlignment="1">
      <alignment vertical="center"/>
      <protection/>
    </xf>
    <xf numFmtId="183" fontId="35" fillId="0" borderId="10" xfId="73" applyNumberFormat="1" applyFont="1" applyFill="1" applyBorder="1" applyAlignment="1">
      <alignment vertical="center"/>
      <protection/>
    </xf>
    <xf numFmtId="178" fontId="11" fillId="0" borderId="10" xfId="73" applyNumberFormat="1" applyFont="1" applyBorder="1" applyAlignment="1">
      <alignment vertical="center"/>
      <protection/>
    </xf>
    <xf numFmtId="0" fontId="11" fillId="0" borderId="10" xfId="73" applyFont="1" applyBorder="1" applyAlignment="1">
      <alignment vertical="center" wrapText="1"/>
      <protection/>
    </xf>
    <xf numFmtId="176" fontId="42" fillId="24" borderId="10" xfId="73" applyNumberFormat="1" applyFont="1" applyFill="1" applyBorder="1" applyAlignment="1">
      <alignment vertical="center"/>
      <protection/>
    </xf>
    <xf numFmtId="176" fontId="35" fillId="24" borderId="10" xfId="73" applyNumberFormat="1" applyFont="1" applyFill="1" applyBorder="1" applyAlignment="1">
      <alignment vertical="center"/>
      <protection/>
    </xf>
    <xf numFmtId="176" fontId="35" fillId="0" borderId="10" xfId="73" applyNumberFormat="1" applyFont="1" applyFill="1" applyBorder="1" applyAlignment="1">
      <alignment vertical="center"/>
      <protection/>
    </xf>
    <xf numFmtId="0" fontId="11" fillId="0" borderId="10" xfId="73" applyFont="1" applyBorder="1" applyAlignment="1">
      <alignment vertical="center"/>
      <protection/>
    </xf>
    <xf numFmtId="0" fontId="11" fillId="0" borderId="10" xfId="71" applyFont="1" applyBorder="1" applyAlignment="1">
      <alignment vertical="center"/>
      <protection/>
    </xf>
    <xf numFmtId="183" fontId="42" fillId="24" borderId="10" xfId="71" applyNumberFormat="1" applyFont="1" applyFill="1" applyBorder="1" applyAlignment="1">
      <alignment vertical="center"/>
      <protection/>
    </xf>
    <xf numFmtId="183" fontId="35" fillId="24" borderId="10" xfId="71" applyNumberFormat="1" applyFont="1" applyFill="1" applyBorder="1" applyAlignment="1">
      <alignment vertical="center"/>
      <protection/>
    </xf>
    <xf numFmtId="183" fontId="35" fillId="0" borderId="10" xfId="71" applyNumberFormat="1" applyFont="1" applyFill="1" applyBorder="1" applyAlignment="1">
      <alignment vertical="center"/>
      <protection/>
    </xf>
    <xf numFmtId="0" fontId="11" fillId="0" borderId="10" xfId="71" applyFont="1" applyBorder="1" applyAlignment="1">
      <alignment vertical="center"/>
      <protection/>
    </xf>
    <xf numFmtId="183" fontId="42" fillId="24" borderId="10" xfId="73" applyNumberFormat="1" applyFont="1" applyFill="1" applyBorder="1" applyAlignment="1">
      <alignment vertical="center" wrapText="1"/>
      <protection/>
    </xf>
    <xf numFmtId="183" fontId="35" fillId="24" borderId="10" xfId="73" applyNumberFormat="1" applyFont="1" applyFill="1" applyBorder="1" applyAlignment="1">
      <alignment vertical="center" wrapText="1"/>
      <protection/>
    </xf>
    <xf numFmtId="183" fontId="35" fillId="0" borderId="10" xfId="73" applyNumberFormat="1" applyFont="1" applyFill="1" applyBorder="1" applyAlignment="1">
      <alignment vertical="center" wrapText="1"/>
      <protection/>
    </xf>
    <xf numFmtId="0" fontId="11" fillId="0" borderId="13" xfId="73" applyFont="1" applyBorder="1" applyAlignment="1">
      <alignment horizontal="left"/>
      <protection/>
    </xf>
    <xf numFmtId="0" fontId="11" fillId="0" borderId="0" xfId="73" applyFont="1" applyAlignment="1">
      <alignment horizontal="left"/>
      <protection/>
    </xf>
    <xf numFmtId="0" fontId="11" fillId="0" borderId="0" xfId="73" applyFont="1">
      <alignment/>
      <protection/>
    </xf>
    <xf numFmtId="0" fontId="35" fillId="0" borderId="0" xfId="73" applyFont="1" applyFill="1" applyAlignment="1">
      <alignment horizontal="center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_2016年一般公共预算执行及预算情况表_2017年预算表 (上会稿2.21）_2017年预算表 (170301)(全市汇总稿)_2018年预算表 （一般公共预算）20180101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千分位[0]_laroux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_2000年预计及2001年计划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千位[0]_1" xfId="56"/>
    <cellStyle name="千位_1" xfId="57"/>
    <cellStyle name="强调文字颜色 3" xfId="58"/>
    <cellStyle name="强调文字颜色 4" xfId="59"/>
    <cellStyle name="no dec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Normal_APR" xfId="69"/>
    <cellStyle name="常规 3_一般公共预算-发宁波" xfId="70"/>
    <cellStyle name="常规_2015年预收入分级" xfId="71"/>
    <cellStyle name="常规 5_2-2017年预算表 (170310）" xfId="72"/>
    <cellStyle name="常规_０７预算报市长办公会议" xfId="73"/>
    <cellStyle name="常规_2015年市级对县（市）区税收返还分地区决算表" xfId="74"/>
    <cellStyle name="常规_Sheet1" xfId="75"/>
    <cellStyle name="常规_一般公共预算-发宁波" xfId="76"/>
    <cellStyle name="普通_97-917" xfId="77"/>
    <cellStyle name="千分位_97-917" xfId="78"/>
  </cellStyles>
  <dxfs count="1"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SheetLayoutView="100" workbookViewId="0" topLeftCell="A2">
      <selection activeCell="A34" sqref="A34"/>
    </sheetView>
  </sheetViews>
  <sheetFormatPr defaultColWidth="9.00390625" defaultRowHeight="14.25"/>
  <cols>
    <col min="1" max="1" width="38.625" style="163" customWidth="1"/>
    <col min="2" max="2" width="9.625" style="164" hidden="1" customWidth="1"/>
    <col min="3" max="3" width="11.00390625" style="164" customWidth="1"/>
    <col min="4" max="4" width="11.375" style="164" customWidth="1"/>
    <col min="5" max="5" width="9.75390625" style="164" customWidth="1"/>
    <col min="6" max="6" width="10.375" style="164" customWidth="1"/>
    <col min="7" max="7" width="10.00390625" style="163" customWidth="1"/>
  </cols>
  <sheetData>
    <row r="1" ht="15.75" customHeight="1">
      <c r="A1" s="165" t="s">
        <v>0</v>
      </c>
    </row>
    <row r="2" spans="1:7" ht="34.5" customHeight="1">
      <c r="A2" s="166" t="s">
        <v>1</v>
      </c>
      <c r="B2" s="167"/>
      <c r="C2" s="167"/>
      <c r="D2" s="167"/>
      <c r="E2" s="167"/>
      <c r="F2" s="168"/>
      <c r="G2" s="166"/>
    </row>
    <row r="3" spans="1:7" ht="14.25">
      <c r="A3" s="169"/>
      <c r="B3" s="170"/>
      <c r="C3" s="170"/>
      <c r="D3" s="170"/>
      <c r="E3" s="170"/>
      <c r="F3" s="170"/>
      <c r="G3" s="171" t="s">
        <v>2</v>
      </c>
    </row>
    <row r="4" spans="1:7" ht="27" customHeight="1">
      <c r="A4" s="172" t="s">
        <v>3</v>
      </c>
      <c r="B4" s="173" t="s">
        <v>4</v>
      </c>
      <c r="C4" s="173" t="s">
        <v>5</v>
      </c>
      <c r="D4" s="173" t="s">
        <v>6</v>
      </c>
      <c r="E4" s="173" t="s">
        <v>7</v>
      </c>
      <c r="F4" s="173" t="s">
        <v>8</v>
      </c>
      <c r="G4" s="174" t="s">
        <v>9</v>
      </c>
    </row>
    <row r="5" spans="1:7" ht="14.25">
      <c r="A5" s="175" t="s">
        <v>10</v>
      </c>
      <c r="B5" s="176">
        <f>SUM(B6:B12)</f>
        <v>554520</v>
      </c>
      <c r="C5" s="177">
        <f>SUM(C6:C12)</f>
        <v>616500</v>
      </c>
      <c r="D5" s="178">
        <f>SUM(D6:D12)</f>
        <v>658300</v>
      </c>
      <c r="E5" s="178">
        <f>SUM(E6:E12)</f>
        <v>642720</v>
      </c>
      <c r="F5" s="178">
        <f>SUM(F6:F12)</f>
        <v>642720</v>
      </c>
      <c r="G5" s="179">
        <f>(F5/D5)*100</f>
        <v>97.63329788850068</v>
      </c>
    </row>
    <row r="6" spans="1:7" ht="14.25">
      <c r="A6" s="175" t="s">
        <v>11</v>
      </c>
      <c r="B6" s="176">
        <v>216077</v>
      </c>
      <c r="C6" s="177">
        <v>241400</v>
      </c>
      <c r="D6" s="178">
        <v>262300</v>
      </c>
      <c r="E6" s="178">
        <v>243718</v>
      </c>
      <c r="F6" s="178">
        <v>243718</v>
      </c>
      <c r="G6" s="179">
        <f aca="true" t="shared" si="0" ref="G6:G40">(F6/D6)*100</f>
        <v>92.91574532977506</v>
      </c>
    </row>
    <row r="7" spans="1:7" ht="14.25">
      <c r="A7" s="175" t="s">
        <v>12</v>
      </c>
      <c r="B7" s="176">
        <v>71631</v>
      </c>
      <c r="C7" s="177">
        <v>80600</v>
      </c>
      <c r="D7" s="178">
        <v>112000</v>
      </c>
      <c r="E7" s="178">
        <v>119701</v>
      </c>
      <c r="F7" s="178">
        <v>119701</v>
      </c>
      <c r="G7" s="179">
        <f t="shared" si="0"/>
        <v>106.87589285714284</v>
      </c>
    </row>
    <row r="8" spans="1:7" ht="14.25">
      <c r="A8" s="175" t="s">
        <v>13</v>
      </c>
      <c r="B8" s="176">
        <v>21362</v>
      </c>
      <c r="C8" s="177">
        <v>26800</v>
      </c>
      <c r="D8" s="178">
        <v>16000</v>
      </c>
      <c r="E8" s="178">
        <v>23252</v>
      </c>
      <c r="F8" s="178">
        <v>23252</v>
      </c>
      <c r="G8" s="179">
        <f t="shared" si="0"/>
        <v>145.325</v>
      </c>
    </row>
    <row r="9" spans="1:7" ht="14.25">
      <c r="A9" s="175" t="s">
        <v>14</v>
      </c>
      <c r="B9" s="176">
        <v>30645</v>
      </c>
      <c r="C9" s="177">
        <v>34000</v>
      </c>
      <c r="D9" s="178">
        <v>35000</v>
      </c>
      <c r="E9" s="178">
        <v>32821</v>
      </c>
      <c r="F9" s="178">
        <v>32821</v>
      </c>
      <c r="G9" s="179">
        <f t="shared" si="0"/>
        <v>93.77428571428571</v>
      </c>
    </row>
    <row r="10" spans="1:7" ht="14.25">
      <c r="A10" s="175" t="s">
        <v>15</v>
      </c>
      <c r="B10" s="176">
        <v>106558</v>
      </c>
      <c r="C10" s="177">
        <v>125700</v>
      </c>
      <c r="D10" s="178">
        <v>117000</v>
      </c>
      <c r="E10" s="178">
        <v>112129</v>
      </c>
      <c r="F10" s="178">
        <v>112129</v>
      </c>
      <c r="G10" s="179">
        <f t="shared" si="0"/>
        <v>95.83675213675214</v>
      </c>
    </row>
    <row r="11" spans="1:7" ht="14.25">
      <c r="A11" s="175" t="s">
        <v>16</v>
      </c>
      <c r="B11" s="176">
        <v>88726</v>
      </c>
      <c r="C11" s="177">
        <v>106000</v>
      </c>
      <c r="D11" s="178">
        <v>112000</v>
      </c>
      <c r="E11" s="178">
        <v>106644</v>
      </c>
      <c r="F11" s="178">
        <v>106644</v>
      </c>
      <c r="G11" s="179">
        <f t="shared" si="0"/>
        <v>95.21785714285714</v>
      </c>
    </row>
    <row r="12" spans="1:7" ht="14.25">
      <c r="A12" s="175" t="s">
        <v>17</v>
      </c>
      <c r="B12" s="176">
        <v>19521</v>
      </c>
      <c r="C12" s="177">
        <v>2000</v>
      </c>
      <c r="D12" s="178">
        <v>4000</v>
      </c>
      <c r="E12" s="178">
        <v>4455</v>
      </c>
      <c r="F12" s="178">
        <v>4455</v>
      </c>
      <c r="G12" s="179">
        <f t="shared" si="0"/>
        <v>111.375</v>
      </c>
    </row>
    <row r="13" spans="1:7" ht="14.25">
      <c r="A13" s="175" t="s">
        <v>18</v>
      </c>
      <c r="B13" s="176">
        <f>B18+B19+B20+B21+B14+B22</f>
        <v>90545</v>
      </c>
      <c r="C13" s="177">
        <f>C18+C19+C20+C21+C14+C22</f>
        <v>80300</v>
      </c>
      <c r="D13" s="178">
        <f>D18+D19+D20+D21+D14+D22</f>
        <v>80300</v>
      </c>
      <c r="E13" s="178">
        <f>E18+E19+E20+E21+E14+E22</f>
        <v>99107</v>
      </c>
      <c r="F13" s="178">
        <f>F18+F19+F20+F21+F14+F22</f>
        <v>99107</v>
      </c>
      <c r="G13" s="179">
        <f t="shared" si="0"/>
        <v>123.42092154420921</v>
      </c>
    </row>
    <row r="14" spans="1:7" ht="14.25">
      <c r="A14" s="175" t="s">
        <v>19</v>
      </c>
      <c r="B14" s="176">
        <v>46326</v>
      </c>
      <c r="C14" s="177">
        <f>SUM(C15:C17)</f>
        <v>27300</v>
      </c>
      <c r="D14" s="178">
        <f>SUM(D15:D17)</f>
        <v>27300</v>
      </c>
      <c r="E14" s="178">
        <f>SUM(E15:E17)</f>
        <v>25402</v>
      </c>
      <c r="F14" s="178">
        <f>SUM(F15:F17)</f>
        <v>25402</v>
      </c>
      <c r="G14" s="179">
        <f t="shared" si="0"/>
        <v>93.04761904761905</v>
      </c>
    </row>
    <row r="15" spans="1:7" ht="14.25">
      <c r="A15" s="175" t="s">
        <v>20</v>
      </c>
      <c r="B15" s="176">
        <v>12840</v>
      </c>
      <c r="C15" s="177">
        <v>12000</v>
      </c>
      <c r="D15" s="178">
        <v>12000</v>
      </c>
      <c r="E15" s="178">
        <v>13910</v>
      </c>
      <c r="F15" s="178">
        <v>13910</v>
      </c>
      <c r="G15" s="179">
        <f t="shared" si="0"/>
        <v>115.91666666666667</v>
      </c>
    </row>
    <row r="16" spans="1:7" ht="24">
      <c r="A16" s="180" t="s">
        <v>21</v>
      </c>
      <c r="B16" s="176">
        <v>21160</v>
      </c>
      <c r="C16" s="177">
        <v>0</v>
      </c>
      <c r="D16" s="178">
        <v>0</v>
      </c>
      <c r="E16" s="178">
        <v>0</v>
      </c>
      <c r="F16" s="178">
        <v>0</v>
      </c>
      <c r="G16" s="179"/>
    </row>
    <row r="17" spans="1:7" ht="14.25">
      <c r="A17" s="175" t="s">
        <v>22</v>
      </c>
      <c r="B17" s="176">
        <v>12326</v>
      </c>
      <c r="C17" s="177">
        <v>15300</v>
      </c>
      <c r="D17" s="178">
        <v>15300</v>
      </c>
      <c r="E17" s="178">
        <v>11492</v>
      </c>
      <c r="F17" s="178">
        <v>11492</v>
      </c>
      <c r="G17" s="179">
        <f t="shared" si="0"/>
        <v>75.1111111111111</v>
      </c>
    </row>
    <row r="18" spans="1:7" ht="14.25">
      <c r="A18" s="175" t="s">
        <v>23</v>
      </c>
      <c r="B18" s="176">
        <v>9617</v>
      </c>
      <c r="C18" s="177">
        <v>10000</v>
      </c>
      <c r="D18" s="178">
        <v>10000</v>
      </c>
      <c r="E18" s="178">
        <v>15141</v>
      </c>
      <c r="F18" s="178">
        <v>15141</v>
      </c>
      <c r="G18" s="179">
        <f t="shared" si="0"/>
        <v>151.41</v>
      </c>
    </row>
    <row r="19" spans="1:7" ht="14.25">
      <c r="A19" s="175" t="s">
        <v>24</v>
      </c>
      <c r="B19" s="176">
        <v>23869</v>
      </c>
      <c r="C19" s="177">
        <v>24000</v>
      </c>
      <c r="D19" s="178">
        <v>24000</v>
      </c>
      <c r="E19" s="178">
        <v>15739</v>
      </c>
      <c r="F19" s="178">
        <v>15739</v>
      </c>
      <c r="G19" s="179">
        <f t="shared" si="0"/>
        <v>65.57916666666667</v>
      </c>
    </row>
    <row r="20" spans="1:7" ht="14.25">
      <c r="A20" s="175" t="s">
        <v>25</v>
      </c>
      <c r="B20" s="176">
        <v>9704</v>
      </c>
      <c r="C20" s="177">
        <v>18000</v>
      </c>
      <c r="D20" s="178">
        <v>18000</v>
      </c>
      <c r="E20" s="178">
        <v>42005</v>
      </c>
      <c r="F20" s="178">
        <v>42005</v>
      </c>
      <c r="G20" s="179">
        <f t="shared" si="0"/>
        <v>233.36111111111114</v>
      </c>
    </row>
    <row r="21" spans="1:7" ht="14.25">
      <c r="A21" s="175" t="s">
        <v>26</v>
      </c>
      <c r="B21" s="176">
        <v>1029</v>
      </c>
      <c r="C21" s="177">
        <v>1000</v>
      </c>
      <c r="D21" s="178">
        <v>1000</v>
      </c>
      <c r="E21" s="178">
        <v>820</v>
      </c>
      <c r="F21" s="178">
        <v>820</v>
      </c>
      <c r="G21" s="179">
        <f t="shared" si="0"/>
        <v>82</v>
      </c>
    </row>
    <row r="22" spans="1:7" ht="14.25">
      <c r="A22" s="175" t="s">
        <v>27</v>
      </c>
      <c r="B22" s="181">
        <v>0</v>
      </c>
      <c r="C22" s="182">
        <v>0</v>
      </c>
      <c r="D22" s="183">
        <v>0</v>
      </c>
      <c r="E22" s="183">
        <v>0</v>
      </c>
      <c r="F22" s="183">
        <v>0</v>
      </c>
      <c r="G22" s="179"/>
    </row>
    <row r="23" spans="1:7" ht="14.25">
      <c r="A23" s="172" t="s">
        <v>28</v>
      </c>
      <c r="B23" s="176">
        <f>B5+B13</f>
        <v>645065</v>
      </c>
      <c r="C23" s="177">
        <f>C5+C13</f>
        <v>696800</v>
      </c>
      <c r="D23" s="178">
        <f>D5+D13</f>
        <v>738600</v>
      </c>
      <c r="E23" s="178">
        <f>E5+E13</f>
        <v>741827</v>
      </c>
      <c r="F23" s="178">
        <f>F5+F13</f>
        <v>741827</v>
      </c>
      <c r="G23" s="179">
        <f t="shared" si="0"/>
        <v>100.4369076631465</v>
      </c>
    </row>
    <row r="24" spans="1:7" ht="14.25">
      <c r="A24" s="184" t="s">
        <v>29</v>
      </c>
      <c r="B24" s="176">
        <f>B25+B29+B32</f>
        <v>184674</v>
      </c>
      <c r="C24" s="177">
        <f>C25+C29+C32</f>
        <v>179674</v>
      </c>
      <c r="D24" s="178">
        <f>D25+D29+D32</f>
        <v>179674</v>
      </c>
      <c r="E24" s="178">
        <f>E25+E29+E32</f>
        <v>206674</v>
      </c>
      <c r="F24" s="178">
        <f>F25+F29+F32</f>
        <v>248894</v>
      </c>
      <c r="G24" s="179">
        <f t="shared" si="0"/>
        <v>138.5253292073422</v>
      </c>
    </row>
    <row r="25" spans="1:7" ht="14.25">
      <c r="A25" s="185" t="s">
        <v>30</v>
      </c>
      <c r="B25" s="186">
        <f>B26+B27+B28</f>
        <v>9674</v>
      </c>
      <c r="C25" s="187">
        <f>C26+C27+C28</f>
        <v>9674</v>
      </c>
      <c r="D25" s="188">
        <f>D26+D27+D28</f>
        <v>9674</v>
      </c>
      <c r="E25" s="188">
        <f>E26+E27+E28</f>
        <v>9674</v>
      </c>
      <c r="F25" s="188">
        <f>F26+F27+F28</f>
        <v>9674</v>
      </c>
      <c r="G25" s="179">
        <f t="shared" si="0"/>
        <v>100</v>
      </c>
    </row>
    <row r="26" spans="1:7" ht="14.25">
      <c r="A26" s="185" t="s">
        <v>31</v>
      </c>
      <c r="B26" s="186">
        <v>201</v>
      </c>
      <c r="C26" s="187">
        <v>201</v>
      </c>
      <c r="D26" s="188">
        <v>201</v>
      </c>
      <c r="E26" s="188">
        <v>201</v>
      </c>
      <c r="F26" s="188">
        <v>201</v>
      </c>
      <c r="G26" s="179">
        <f t="shared" si="0"/>
        <v>100</v>
      </c>
    </row>
    <row r="27" spans="1:7" ht="14.25">
      <c r="A27" s="189" t="s">
        <v>32</v>
      </c>
      <c r="B27" s="176">
        <v>505</v>
      </c>
      <c r="C27" s="177">
        <v>505</v>
      </c>
      <c r="D27" s="178">
        <v>505</v>
      </c>
      <c r="E27" s="178">
        <v>505</v>
      </c>
      <c r="F27" s="178">
        <v>505</v>
      </c>
      <c r="G27" s="179">
        <f t="shared" si="0"/>
        <v>100</v>
      </c>
    </row>
    <row r="28" spans="1:7" ht="14.25">
      <c r="A28" s="175" t="s">
        <v>33</v>
      </c>
      <c r="B28" s="176">
        <v>8968</v>
      </c>
      <c r="C28" s="177">
        <v>8968</v>
      </c>
      <c r="D28" s="178">
        <v>8968</v>
      </c>
      <c r="E28" s="178">
        <v>8968</v>
      </c>
      <c r="F28" s="178">
        <v>8968</v>
      </c>
      <c r="G28" s="179">
        <f t="shared" si="0"/>
        <v>100</v>
      </c>
    </row>
    <row r="29" spans="1:7" ht="14.25">
      <c r="A29" s="175" t="s">
        <v>34</v>
      </c>
      <c r="B29" s="176">
        <f>B30+B31</f>
        <v>143000</v>
      </c>
      <c r="C29" s="177">
        <f>C30+C31</f>
        <v>140000</v>
      </c>
      <c r="D29" s="178">
        <f>D30+D31</f>
        <v>125000</v>
      </c>
      <c r="E29" s="178">
        <f>E30+E31</f>
        <v>147000</v>
      </c>
      <c r="F29" s="178">
        <f>F30+F31</f>
        <v>190583</v>
      </c>
      <c r="G29" s="179">
        <f t="shared" si="0"/>
        <v>152.4664</v>
      </c>
    </row>
    <row r="30" spans="1:7" ht="14.25">
      <c r="A30" s="175" t="s">
        <v>35</v>
      </c>
      <c r="B30" s="181">
        <v>-5000</v>
      </c>
      <c r="C30" s="182">
        <v>-10000</v>
      </c>
      <c r="D30" s="183">
        <v>-10000</v>
      </c>
      <c r="E30" s="183">
        <v>2000</v>
      </c>
      <c r="F30" s="183">
        <v>41211</v>
      </c>
      <c r="G30" s="179">
        <f t="shared" si="0"/>
        <v>-412.11</v>
      </c>
    </row>
    <row r="31" spans="1:7" ht="14.25">
      <c r="A31" s="175" t="s">
        <v>36</v>
      </c>
      <c r="B31" s="190">
        <v>148000</v>
      </c>
      <c r="C31" s="191">
        <v>150000</v>
      </c>
      <c r="D31" s="192">
        <v>135000</v>
      </c>
      <c r="E31" s="192">
        <v>145000</v>
      </c>
      <c r="F31" s="192">
        <v>149372</v>
      </c>
      <c r="G31" s="179">
        <f t="shared" si="0"/>
        <v>110.64592592592592</v>
      </c>
    </row>
    <row r="32" spans="1:7" ht="14.25">
      <c r="A32" s="175" t="s">
        <v>37</v>
      </c>
      <c r="B32" s="190">
        <v>32000</v>
      </c>
      <c r="C32" s="191">
        <v>30000</v>
      </c>
      <c r="D32" s="192">
        <v>45000</v>
      </c>
      <c r="E32" s="192">
        <v>50000</v>
      </c>
      <c r="F32" s="192">
        <v>48637</v>
      </c>
      <c r="G32" s="179">
        <f t="shared" si="0"/>
        <v>108.08222222222221</v>
      </c>
    </row>
    <row r="33" spans="1:7" ht="14.25">
      <c r="A33" s="175" t="s">
        <v>38</v>
      </c>
      <c r="B33" s="176">
        <v>88800</v>
      </c>
      <c r="C33" s="177">
        <v>66800</v>
      </c>
      <c r="D33" s="178">
        <v>66800</v>
      </c>
      <c r="E33" s="178">
        <v>66800</v>
      </c>
      <c r="F33" s="178">
        <v>66800</v>
      </c>
      <c r="G33" s="179">
        <f t="shared" si="0"/>
        <v>100</v>
      </c>
    </row>
    <row r="34" spans="1:7" ht="14.25">
      <c r="A34" s="175" t="s">
        <v>39</v>
      </c>
      <c r="B34" s="176">
        <f>B35+B36+B37+B38</f>
        <v>318750</v>
      </c>
      <c r="C34" s="177">
        <f>C35+C36+C37+C38</f>
        <v>280489</v>
      </c>
      <c r="D34" s="178">
        <f>D35+D36+D37+D38</f>
        <v>275927</v>
      </c>
      <c r="E34" s="178">
        <f>E35+E36+E37+E38</f>
        <v>275927</v>
      </c>
      <c r="F34" s="178">
        <f>F35+F36+F37+F38</f>
        <v>284389</v>
      </c>
      <c r="G34" s="179">
        <f t="shared" si="0"/>
        <v>103.06675316297427</v>
      </c>
    </row>
    <row r="35" spans="1:7" ht="14.25">
      <c r="A35" s="175" t="s">
        <v>40</v>
      </c>
      <c r="B35" s="176">
        <v>54735</v>
      </c>
      <c r="C35" s="177">
        <v>160189</v>
      </c>
      <c r="D35" s="178">
        <v>160376</v>
      </c>
      <c r="E35" s="178">
        <v>160376</v>
      </c>
      <c r="F35" s="178">
        <v>160376</v>
      </c>
      <c r="G35" s="179">
        <f t="shared" si="0"/>
        <v>100</v>
      </c>
    </row>
    <row r="36" spans="1:7" ht="14.25">
      <c r="A36" s="175" t="s">
        <v>41</v>
      </c>
      <c r="B36" s="176">
        <v>203649</v>
      </c>
      <c r="C36" s="177">
        <v>120000</v>
      </c>
      <c r="D36" s="178">
        <v>100000</v>
      </c>
      <c r="E36" s="178">
        <v>100000</v>
      </c>
      <c r="F36" s="178">
        <v>101276</v>
      </c>
      <c r="G36" s="179">
        <f t="shared" si="0"/>
        <v>101.27600000000001</v>
      </c>
    </row>
    <row r="37" spans="1:7" ht="14.25">
      <c r="A37" s="175" t="s">
        <v>42</v>
      </c>
      <c r="B37" s="176">
        <v>366</v>
      </c>
      <c r="C37" s="177">
        <v>300</v>
      </c>
      <c r="D37" s="178">
        <v>322</v>
      </c>
      <c r="E37" s="178">
        <v>322</v>
      </c>
      <c r="F37" s="178">
        <v>322</v>
      </c>
      <c r="G37" s="179">
        <f t="shared" si="0"/>
        <v>100</v>
      </c>
    </row>
    <row r="38" spans="1:7" ht="14.25">
      <c r="A38" s="175" t="s">
        <v>43</v>
      </c>
      <c r="B38" s="176">
        <v>60000</v>
      </c>
      <c r="C38" s="177">
        <v>0</v>
      </c>
      <c r="D38" s="178">
        <v>15229</v>
      </c>
      <c r="E38" s="178">
        <v>15229</v>
      </c>
      <c r="F38" s="178">
        <v>22415</v>
      </c>
      <c r="G38" s="179">
        <f t="shared" si="0"/>
        <v>147.18628931643573</v>
      </c>
    </row>
    <row r="39" spans="1:7" ht="14.25">
      <c r="A39" s="184" t="s">
        <v>44</v>
      </c>
      <c r="B39" s="176">
        <v>54982</v>
      </c>
      <c r="C39" s="177">
        <v>100000</v>
      </c>
      <c r="D39" s="178">
        <v>91121</v>
      </c>
      <c r="E39" s="178">
        <v>91121</v>
      </c>
      <c r="F39" s="178">
        <v>91121</v>
      </c>
      <c r="G39" s="179">
        <f t="shared" si="0"/>
        <v>100</v>
      </c>
    </row>
    <row r="40" spans="1:7" ht="14.25">
      <c r="A40" s="172" t="s">
        <v>45</v>
      </c>
      <c r="B40" s="176">
        <f>B24+B23+B33+B34+B39</f>
        <v>1292271</v>
      </c>
      <c r="C40" s="177">
        <f>C24+C23+C33+C34+C39</f>
        <v>1323763</v>
      </c>
      <c r="D40" s="178">
        <f>D24+D23+D33+D34+D39</f>
        <v>1352122</v>
      </c>
      <c r="E40" s="178">
        <f>E24+E23+E33+E34+E39</f>
        <v>1382349</v>
      </c>
      <c r="F40" s="178">
        <f>F24+F23+F33+F34+F39</f>
        <v>1433031</v>
      </c>
      <c r="G40" s="179">
        <f t="shared" si="0"/>
        <v>105.98385352801006</v>
      </c>
    </row>
    <row r="41" spans="1:7" ht="14.25">
      <c r="A41" s="193"/>
      <c r="B41" s="167"/>
      <c r="C41" s="167"/>
      <c r="D41" s="167"/>
      <c r="E41" s="167"/>
      <c r="F41" s="168"/>
      <c r="G41" s="193"/>
    </row>
    <row r="42" spans="1:7" ht="14.25">
      <c r="A42" s="194"/>
      <c r="B42" s="167"/>
      <c r="C42" s="167"/>
      <c r="D42" s="167"/>
      <c r="E42" s="167"/>
      <c r="F42" s="168"/>
      <c r="G42" s="194"/>
    </row>
    <row r="43" spans="1:7" ht="14.25">
      <c r="A43" s="195"/>
      <c r="B43" s="196"/>
      <c r="C43" s="196"/>
      <c r="D43" s="196"/>
      <c r="E43" s="196"/>
      <c r="F43" s="196"/>
      <c r="G43" s="195"/>
    </row>
  </sheetData>
  <sheetProtection/>
  <mergeCells count="3">
    <mergeCell ref="A2:G2"/>
    <mergeCell ref="A41:G41"/>
    <mergeCell ref="A42:G42"/>
  </mergeCells>
  <printOptions/>
  <pageMargins left="0.7513888888888889" right="0.3576388888888889" top="1" bottom="1" header="0.5" footer="0.5"/>
  <pageSetup fitToHeight="0" fitToWidth="1" horizontalDpi="600" verticalDpi="6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SheetLayoutView="100" workbookViewId="0" topLeftCell="A2">
      <selection activeCell="C40" sqref="C40"/>
    </sheetView>
  </sheetViews>
  <sheetFormatPr defaultColWidth="9.00390625" defaultRowHeight="14.25"/>
  <cols>
    <col min="1" max="1" width="31.75390625" style="136" customWidth="1"/>
    <col min="2" max="2" width="10.625" style="137" hidden="1" customWidth="1"/>
    <col min="3" max="3" width="14.00390625" style="137" customWidth="1"/>
    <col min="4" max="4" width="12.25390625" style="137" customWidth="1"/>
    <col min="5" max="5" width="10.00390625" style="137" customWidth="1"/>
    <col min="6" max="6" width="13.25390625" style="137" customWidth="1"/>
    <col min="7" max="7" width="12.50390625" style="138" customWidth="1"/>
  </cols>
  <sheetData>
    <row r="1" ht="14.25">
      <c r="A1" s="139" t="s">
        <v>46</v>
      </c>
    </row>
    <row r="2" spans="1:7" ht="42.75" customHeight="1">
      <c r="A2" s="140" t="s">
        <v>47</v>
      </c>
      <c r="B2" s="140"/>
      <c r="C2" s="140"/>
      <c r="D2" s="140"/>
      <c r="E2" s="140"/>
      <c r="F2" s="140"/>
      <c r="G2" s="140"/>
    </row>
    <row r="3" spans="2:7" ht="21.75" customHeight="1">
      <c r="B3" s="141"/>
      <c r="C3" s="141"/>
      <c r="D3" s="141"/>
      <c r="E3" s="141"/>
      <c r="F3" s="141"/>
      <c r="G3" s="142" t="s">
        <v>48</v>
      </c>
    </row>
    <row r="4" spans="1:7" ht="33" customHeight="1">
      <c r="A4" s="143" t="s">
        <v>49</v>
      </c>
      <c r="B4" s="144" t="s">
        <v>4</v>
      </c>
      <c r="C4" s="144" t="s">
        <v>5</v>
      </c>
      <c r="D4" s="144" t="s">
        <v>6</v>
      </c>
      <c r="E4" s="145" t="s">
        <v>7</v>
      </c>
      <c r="F4" s="145" t="s">
        <v>8</v>
      </c>
      <c r="G4" s="146" t="s">
        <v>9</v>
      </c>
    </row>
    <row r="5" spans="1:7" ht="19.5" customHeight="1">
      <c r="A5" s="147" t="s">
        <v>50</v>
      </c>
      <c r="B5" s="148">
        <v>148786</v>
      </c>
      <c r="C5" s="148">
        <v>153599</v>
      </c>
      <c r="D5" s="149">
        <v>154276</v>
      </c>
      <c r="E5" s="149">
        <v>139551</v>
      </c>
      <c r="F5" s="149">
        <v>139551</v>
      </c>
      <c r="G5" s="150">
        <f>(F5/D5)*100</f>
        <v>90.45541756332807</v>
      </c>
    </row>
    <row r="6" spans="1:7" ht="19.5" customHeight="1">
      <c r="A6" s="147" t="s">
        <v>51</v>
      </c>
      <c r="B6" s="148">
        <v>138</v>
      </c>
      <c r="C6" s="148">
        <v>0</v>
      </c>
      <c r="D6" s="149">
        <v>250</v>
      </c>
      <c r="E6" s="149">
        <v>250</v>
      </c>
      <c r="F6" s="149">
        <v>250</v>
      </c>
      <c r="G6" s="150">
        <f aca="true" t="shared" si="0" ref="G6:G34">(F6/D6)*100</f>
        <v>100</v>
      </c>
    </row>
    <row r="7" spans="1:7" ht="19.5" customHeight="1">
      <c r="A7" s="147" t="s">
        <v>52</v>
      </c>
      <c r="B7" s="148">
        <v>51303</v>
      </c>
      <c r="C7" s="148">
        <v>52884</v>
      </c>
      <c r="D7" s="149">
        <v>56411</v>
      </c>
      <c r="E7" s="149">
        <v>59703</v>
      </c>
      <c r="F7" s="149">
        <v>59703</v>
      </c>
      <c r="G7" s="150">
        <f t="shared" si="0"/>
        <v>105.835741256138</v>
      </c>
    </row>
    <row r="8" spans="1:7" ht="19.5" customHeight="1">
      <c r="A8" s="151" t="s">
        <v>53</v>
      </c>
      <c r="B8" s="152">
        <v>154789</v>
      </c>
      <c r="C8" s="148">
        <v>159263</v>
      </c>
      <c r="D8" s="149">
        <v>162701</v>
      </c>
      <c r="E8" s="149">
        <v>159940</v>
      </c>
      <c r="F8" s="149">
        <v>159940</v>
      </c>
      <c r="G8" s="150">
        <f t="shared" si="0"/>
        <v>98.30302210803868</v>
      </c>
    </row>
    <row r="9" spans="1:7" ht="19.5" customHeight="1">
      <c r="A9" s="147" t="s">
        <v>54</v>
      </c>
      <c r="B9" s="152">
        <v>40884</v>
      </c>
      <c r="C9" s="148">
        <v>41809</v>
      </c>
      <c r="D9" s="149">
        <v>44515</v>
      </c>
      <c r="E9" s="149">
        <v>47201</v>
      </c>
      <c r="F9" s="149">
        <v>47201</v>
      </c>
      <c r="G9" s="150">
        <f t="shared" si="0"/>
        <v>106.0339211501741</v>
      </c>
    </row>
    <row r="10" spans="1:7" ht="19.5" customHeight="1">
      <c r="A10" s="147" t="s">
        <v>55</v>
      </c>
      <c r="B10" s="152">
        <v>23637</v>
      </c>
      <c r="C10" s="148">
        <v>19755</v>
      </c>
      <c r="D10" s="149">
        <v>11881</v>
      </c>
      <c r="E10" s="149">
        <v>22031</v>
      </c>
      <c r="F10" s="149">
        <v>22031</v>
      </c>
      <c r="G10" s="150">
        <f t="shared" si="0"/>
        <v>185.43051931655586</v>
      </c>
    </row>
    <row r="11" spans="1:7" ht="19.5" customHeight="1">
      <c r="A11" s="151" t="s">
        <v>56</v>
      </c>
      <c r="B11" s="152">
        <v>121083</v>
      </c>
      <c r="C11" s="148">
        <v>173056</v>
      </c>
      <c r="D11" s="149">
        <v>176688</v>
      </c>
      <c r="E11" s="149">
        <v>156158</v>
      </c>
      <c r="F11" s="149">
        <v>156158</v>
      </c>
      <c r="G11" s="150">
        <f t="shared" si="0"/>
        <v>88.38064837453591</v>
      </c>
    </row>
    <row r="12" spans="1:7" ht="19.5" customHeight="1">
      <c r="A12" s="147" t="s">
        <v>57</v>
      </c>
      <c r="B12" s="152">
        <v>71845</v>
      </c>
      <c r="C12" s="148">
        <v>79340</v>
      </c>
      <c r="D12" s="149">
        <v>83326</v>
      </c>
      <c r="E12" s="149">
        <v>89292</v>
      </c>
      <c r="F12" s="149">
        <v>89292</v>
      </c>
      <c r="G12" s="150">
        <f t="shared" si="0"/>
        <v>107.15983006504572</v>
      </c>
    </row>
    <row r="13" spans="1:7" ht="19.5" customHeight="1">
      <c r="A13" s="147" t="s">
        <v>58</v>
      </c>
      <c r="B13" s="152">
        <v>11065</v>
      </c>
      <c r="C13" s="148">
        <v>5261</v>
      </c>
      <c r="D13" s="149">
        <v>8056</v>
      </c>
      <c r="E13" s="149">
        <v>8023</v>
      </c>
      <c r="F13" s="149">
        <v>8023</v>
      </c>
      <c r="G13" s="150">
        <f t="shared" si="0"/>
        <v>99.59036742800397</v>
      </c>
    </row>
    <row r="14" spans="1:7" ht="19.5" customHeight="1">
      <c r="A14" s="147" t="s">
        <v>59</v>
      </c>
      <c r="B14" s="152">
        <v>29071</v>
      </c>
      <c r="C14" s="148">
        <v>34240</v>
      </c>
      <c r="D14" s="149">
        <v>38889</v>
      </c>
      <c r="E14" s="149">
        <v>32485</v>
      </c>
      <c r="F14" s="149">
        <v>32485</v>
      </c>
      <c r="G14" s="150">
        <f t="shared" si="0"/>
        <v>83.53261847823292</v>
      </c>
    </row>
    <row r="15" spans="1:7" ht="19.5" customHeight="1">
      <c r="A15" s="151" t="s">
        <v>60</v>
      </c>
      <c r="B15" s="152">
        <v>85531</v>
      </c>
      <c r="C15" s="148">
        <v>93657</v>
      </c>
      <c r="D15" s="149">
        <v>93433</v>
      </c>
      <c r="E15" s="149">
        <v>90255</v>
      </c>
      <c r="F15" s="149">
        <v>90255</v>
      </c>
      <c r="G15" s="150">
        <f t="shared" si="0"/>
        <v>96.59863217492749</v>
      </c>
    </row>
    <row r="16" spans="1:7" ht="19.5" customHeight="1">
      <c r="A16" s="147" t="s">
        <v>61</v>
      </c>
      <c r="B16" s="152">
        <v>30359</v>
      </c>
      <c r="C16" s="148">
        <v>26668</v>
      </c>
      <c r="D16" s="149">
        <v>29122</v>
      </c>
      <c r="E16" s="149">
        <v>28595</v>
      </c>
      <c r="F16" s="149">
        <v>28595</v>
      </c>
      <c r="G16" s="150">
        <f t="shared" si="0"/>
        <v>98.19037154041618</v>
      </c>
    </row>
    <row r="17" spans="1:7" ht="19.5" customHeight="1">
      <c r="A17" s="147" t="s">
        <v>62</v>
      </c>
      <c r="B17" s="152">
        <v>7425</v>
      </c>
      <c r="C17" s="148">
        <v>8183</v>
      </c>
      <c r="D17" s="149">
        <v>13512</v>
      </c>
      <c r="E17" s="149">
        <v>16869</v>
      </c>
      <c r="F17" s="149">
        <v>16869</v>
      </c>
      <c r="G17" s="150">
        <f t="shared" si="0"/>
        <v>124.84458259325044</v>
      </c>
    </row>
    <row r="18" spans="1:7" ht="19.5" customHeight="1">
      <c r="A18" s="147" t="s">
        <v>63</v>
      </c>
      <c r="B18" s="152">
        <v>6463</v>
      </c>
      <c r="C18" s="148">
        <v>2629</v>
      </c>
      <c r="D18" s="149">
        <v>5731</v>
      </c>
      <c r="E18" s="149">
        <v>7476</v>
      </c>
      <c r="F18" s="149">
        <v>7476</v>
      </c>
      <c r="G18" s="150">
        <f t="shared" si="0"/>
        <v>130.44843831792008</v>
      </c>
    </row>
    <row r="19" spans="1:7" ht="19.5" customHeight="1">
      <c r="A19" s="147" t="s">
        <v>64</v>
      </c>
      <c r="B19" s="152">
        <v>1316</v>
      </c>
      <c r="C19" s="148">
        <v>2047</v>
      </c>
      <c r="D19" s="149">
        <v>2113</v>
      </c>
      <c r="E19" s="149">
        <v>2107</v>
      </c>
      <c r="F19" s="149">
        <v>2107</v>
      </c>
      <c r="G19" s="150">
        <f t="shared" si="0"/>
        <v>99.71604353999054</v>
      </c>
    </row>
    <row r="20" spans="1:7" ht="19.5" customHeight="1">
      <c r="A20" s="147" t="s">
        <v>65</v>
      </c>
      <c r="B20" s="152">
        <v>1718</v>
      </c>
      <c r="C20" s="148">
        <v>1855</v>
      </c>
      <c r="D20" s="149">
        <v>1855</v>
      </c>
      <c r="E20" s="149">
        <v>1718</v>
      </c>
      <c r="F20" s="149">
        <v>1718</v>
      </c>
      <c r="G20" s="150">
        <f t="shared" si="0"/>
        <v>92.61455525606469</v>
      </c>
    </row>
    <row r="21" spans="1:7" ht="19.5" customHeight="1">
      <c r="A21" s="153" t="s">
        <v>66</v>
      </c>
      <c r="B21" s="152">
        <v>8773</v>
      </c>
      <c r="C21" s="148">
        <v>7894</v>
      </c>
      <c r="D21" s="149">
        <v>9582</v>
      </c>
      <c r="E21" s="149">
        <v>9569</v>
      </c>
      <c r="F21" s="149">
        <v>9569</v>
      </c>
      <c r="G21" s="150">
        <f t="shared" si="0"/>
        <v>99.8643289501148</v>
      </c>
    </row>
    <row r="22" spans="1:7" ht="19.5" customHeight="1">
      <c r="A22" s="154" t="s">
        <v>67</v>
      </c>
      <c r="B22" s="152">
        <v>21498</v>
      </c>
      <c r="C22" s="148">
        <v>34363</v>
      </c>
      <c r="D22" s="149">
        <v>39602</v>
      </c>
      <c r="E22" s="149">
        <v>40913</v>
      </c>
      <c r="F22" s="149">
        <v>40913</v>
      </c>
      <c r="G22" s="150">
        <f t="shared" si="0"/>
        <v>103.31043886672391</v>
      </c>
    </row>
    <row r="23" spans="1:7" ht="19.5" customHeight="1">
      <c r="A23" s="153" t="s">
        <v>68</v>
      </c>
      <c r="B23" s="152">
        <v>7873</v>
      </c>
      <c r="C23" s="148">
        <v>6005</v>
      </c>
      <c r="D23" s="149">
        <v>6006</v>
      </c>
      <c r="E23" s="149">
        <v>3544</v>
      </c>
      <c r="F23" s="149">
        <v>3544</v>
      </c>
      <c r="G23" s="150">
        <f t="shared" si="0"/>
        <v>59.00765900765901</v>
      </c>
    </row>
    <row r="24" spans="1:7" ht="19.5" customHeight="1">
      <c r="A24" s="153" t="s">
        <v>69</v>
      </c>
      <c r="B24" s="152">
        <v>6532</v>
      </c>
      <c r="C24" s="148">
        <v>4141</v>
      </c>
      <c r="D24" s="149">
        <v>6862</v>
      </c>
      <c r="E24" s="149">
        <v>7325</v>
      </c>
      <c r="F24" s="149">
        <v>7325</v>
      </c>
      <c r="G24" s="150">
        <f t="shared" si="0"/>
        <v>106.74730399300496</v>
      </c>
    </row>
    <row r="25" spans="1:7" ht="19.5" customHeight="1">
      <c r="A25" s="153" t="s">
        <v>70</v>
      </c>
      <c r="B25" s="152">
        <v>0</v>
      </c>
      <c r="C25" s="148">
        <v>11000</v>
      </c>
      <c r="D25" s="149">
        <v>0</v>
      </c>
      <c r="E25" s="149">
        <v>0</v>
      </c>
      <c r="F25" s="149">
        <v>0</v>
      </c>
      <c r="G25" s="150"/>
    </row>
    <row r="26" spans="1:7" ht="19.5" customHeight="1">
      <c r="A26" s="153" t="s">
        <v>71</v>
      </c>
      <c r="B26" s="152">
        <v>20843</v>
      </c>
      <c r="C26" s="148">
        <v>20309</v>
      </c>
      <c r="D26" s="149">
        <v>20342.3</v>
      </c>
      <c r="E26" s="149">
        <v>20342</v>
      </c>
      <c r="F26" s="149">
        <v>20342</v>
      </c>
      <c r="G26" s="150">
        <f t="shared" si="0"/>
        <v>99.9985252405087</v>
      </c>
    </row>
    <row r="27" spans="1:7" ht="19.5" customHeight="1">
      <c r="A27" s="153" t="s">
        <v>72</v>
      </c>
      <c r="B27" s="152">
        <v>0</v>
      </c>
      <c r="C27" s="148">
        <v>1</v>
      </c>
      <c r="D27" s="149">
        <v>4.36</v>
      </c>
      <c r="E27" s="149">
        <v>4</v>
      </c>
      <c r="F27" s="149">
        <v>4</v>
      </c>
      <c r="G27" s="150">
        <f t="shared" si="0"/>
        <v>91.74311926605505</v>
      </c>
    </row>
    <row r="28" spans="1:7" ht="19.5" customHeight="1">
      <c r="A28" s="153" t="s">
        <v>73</v>
      </c>
      <c r="B28" s="152">
        <v>2350</v>
      </c>
      <c r="C28" s="148">
        <v>4073</v>
      </c>
      <c r="D28" s="149">
        <v>5048</v>
      </c>
      <c r="E28" s="149">
        <v>550</v>
      </c>
      <c r="F28" s="149">
        <v>550</v>
      </c>
      <c r="G28" s="150">
        <f t="shared" si="0"/>
        <v>10.89540412044374</v>
      </c>
    </row>
    <row r="29" spans="1:7" ht="19.5" customHeight="1">
      <c r="A29" s="155" t="s">
        <v>74</v>
      </c>
      <c r="B29" s="156">
        <f>SUM(B5:B28)</f>
        <v>853282</v>
      </c>
      <c r="C29" s="156">
        <f>SUM(C5:C28)</f>
        <v>942032</v>
      </c>
      <c r="D29" s="156">
        <f>SUM(D5:D28)</f>
        <v>970205.66</v>
      </c>
      <c r="E29" s="157">
        <f>SUM(E5:E28)</f>
        <v>943901</v>
      </c>
      <c r="F29" s="157">
        <f>SUM(F5:F28)</f>
        <v>943901</v>
      </c>
      <c r="G29" s="150">
        <f t="shared" si="0"/>
        <v>97.28875422145032</v>
      </c>
    </row>
    <row r="30" spans="1:7" ht="19.5" customHeight="1">
      <c r="A30" s="158" t="s">
        <v>75</v>
      </c>
      <c r="B30" s="152">
        <v>88800</v>
      </c>
      <c r="C30" s="152">
        <v>66800</v>
      </c>
      <c r="D30" s="159">
        <v>66800</v>
      </c>
      <c r="E30" s="159">
        <v>66800</v>
      </c>
      <c r="F30" s="159">
        <v>66800</v>
      </c>
      <c r="G30" s="150">
        <f t="shared" si="0"/>
        <v>100</v>
      </c>
    </row>
    <row r="31" spans="1:7" ht="19.5" customHeight="1">
      <c r="A31" s="158" t="s">
        <v>76</v>
      </c>
      <c r="B31" s="152">
        <v>90000</v>
      </c>
      <c r="C31" s="152">
        <v>96000</v>
      </c>
      <c r="D31" s="159">
        <v>96000</v>
      </c>
      <c r="E31" s="159">
        <v>100000</v>
      </c>
      <c r="F31" s="159">
        <v>126610</v>
      </c>
      <c r="G31" s="150">
        <f t="shared" si="0"/>
        <v>131.88541666666666</v>
      </c>
    </row>
    <row r="32" spans="1:7" ht="19.5" customHeight="1">
      <c r="A32" s="158" t="s">
        <v>77</v>
      </c>
      <c r="B32" s="152">
        <v>160189</v>
      </c>
      <c r="C32" s="152">
        <v>118931</v>
      </c>
      <c r="D32" s="159">
        <v>119116</v>
      </c>
      <c r="E32" s="159">
        <v>201648</v>
      </c>
      <c r="F32" s="159">
        <v>221830</v>
      </c>
      <c r="G32" s="150">
        <f t="shared" si="0"/>
        <v>186.23022935625778</v>
      </c>
    </row>
    <row r="33" spans="1:7" ht="19.5" customHeight="1">
      <c r="A33" s="158" t="s">
        <v>78</v>
      </c>
      <c r="B33" s="152">
        <v>100000</v>
      </c>
      <c r="C33" s="152">
        <v>100000</v>
      </c>
      <c r="D33" s="159">
        <v>100000</v>
      </c>
      <c r="E33" s="159">
        <v>70000</v>
      </c>
      <c r="F33" s="159">
        <v>73890</v>
      </c>
      <c r="G33" s="150">
        <f t="shared" si="0"/>
        <v>73.89</v>
      </c>
    </row>
    <row r="34" spans="1:7" ht="19.5" customHeight="1">
      <c r="A34" s="160" t="s">
        <v>45</v>
      </c>
      <c r="B34" s="156">
        <f>B29+B30+B31+B32+B33</f>
        <v>1292271</v>
      </c>
      <c r="C34" s="156">
        <f>C29+C30+C31+C32+C33</f>
        <v>1323763</v>
      </c>
      <c r="D34" s="157">
        <f>D29+D30+D31+D32+D33</f>
        <v>1352121.6600000001</v>
      </c>
      <c r="E34" s="157">
        <f>E29+E30+E31+E32+E33</f>
        <v>1382349</v>
      </c>
      <c r="F34" s="157">
        <f>F29+F30+F31+F32+F33</f>
        <v>1433031</v>
      </c>
      <c r="G34" s="150">
        <f t="shared" si="0"/>
        <v>105.98388017835615</v>
      </c>
    </row>
    <row r="35" spans="1:7" ht="14.25">
      <c r="A35" s="161"/>
      <c r="B35" s="162"/>
      <c r="C35" s="162"/>
      <c r="D35" s="162"/>
      <c r="E35" s="162"/>
      <c r="F35" s="162"/>
      <c r="G35" s="162"/>
    </row>
  </sheetData>
  <sheetProtection/>
  <mergeCells count="1">
    <mergeCell ref="A2:G2"/>
  </mergeCells>
  <conditionalFormatting sqref="G4">
    <cfRule type="cellIs" priority="1" dxfId="0" operator="equal" stopIfTrue="1">
      <formula>0</formula>
    </cfRule>
  </conditionalFormatting>
  <printOptions/>
  <pageMargins left="0.7513888888888889" right="0.5548611111111111" top="0.8027777777777778" bottom="0.8027777777777778" header="0.5" footer="0.5"/>
  <pageSetup fitToHeight="0" fitToWidth="1" horizontalDpi="600" verticalDpi="600" orientation="portrait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01"/>
  <sheetViews>
    <sheetView zoomScaleSheetLayoutView="100" workbookViewId="0" topLeftCell="A1">
      <selection activeCell="G5" sqref="G5"/>
    </sheetView>
  </sheetViews>
  <sheetFormatPr defaultColWidth="9.00390625" defaultRowHeight="14.25"/>
  <cols>
    <col min="1" max="1" width="9.25390625" style="57" customWidth="1"/>
    <col min="2" max="2" width="35.50390625" style="57" customWidth="1"/>
    <col min="3" max="3" width="11.625" style="118" customWidth="1"/>
    <col min="4" max="4" width="12.75390625" style="119" customWidth="1"/>
    <col min="5" max="5" width="9.50390625" style="119" customWidth="1"/>
    <col min="6" max="6" width="9.75390625" style="120" customWidth="1"/>
    <col min="7" max="7" width="11.125" style="57" customWidth="1"/>
  </cols>
  <sheetData>
    <row r="1" spans="1:2" ht="18" customHeight="1">
      <c r="A1" s="60" t="s">
        <v>79</v>
      </c>
      <c r="B1" s="60"/>
    </row>
    <row r="2" spans="1:7" ht="36.75" customHeight="1">
      <c r="A2" s="121" t="s">
        <v>80</v>
      </c>
      <c r="B2" s="122"/>
      <c r="C2" s="123"/>
      <c r="D2" s="124"/>
      <c r="E2" s="124"/>
      <c r="F2" s="125"/>
      <c r="G2" s="122"/>
    </row>
    <row r="3" ht="19.5" customHeight="1">
      <c r="G3" s="126" t="s">
        <v>48</v>
      </c>
    </row>
    <row r="4" spans="1:7" ht="25.5" customHeight="1">
      <c r="A4" s="127" t="s">
        <v>81</v>
      </c>
      <c r="B4" s="127" t="s">
        <v>82</v>
      </c>
      <c r="C4" s="128" t="s">
        <v>5</v>
      </c>
      <c r="D4" s="129" t="s">
        <v>6</v>
      </c>
      <c r="E4" s="130" t="s">
        <v>7</v>
      </c>
      <c r="F4" s="130" t="s">
        <v>8</v>
      </c>
      <c r="G4" s="130" t="s">
        <v>9</v>
      </c>
    </row>
    <row r="5" spans="1:7" ht="14.25">
      <c r="A5" s="131"/>
      <c r="B5" s="131" t="s">
        <v>83</v>
      </c>
      <c r="C5" s="132">
        <v>720797</v>
      </c>
      <c r="D5" s="133">
        <v>710163</v>
      </c>
      <c r="E5" s="133">
        <v>667805</v>
      </c>
      <c r="F5" s="133">
        <v>667805</v>
      </c>
      <c r="G5" s="134">
        <f aca="true" t="shared" si="0" ref="G5:G72">(F5/D5)*100</f>
        <v>94.03545383243002</v>
      </c>
    </row>
    <row r="6" spans="1:7" ht="14.25">
      <c r="A6" s="131" t="s">
        <v>84</v>
      </c>
      <c r="B6" s="131" t="s">
        <v>85</v>
      </c>
      <c r="C6" s="132">
        <v>100293</v>
      </c>
      <c r="D6" s="133">
        <v>104113</v>
      </c>
      <c r="E6" s="133">
        <v>89557</v>
      </c>
      <c r="F6" s="133">
        <v>89557</v>
      </c>
      <c r="G6" s="134">
        <f t="shared" si="0"/>
        <v>86.01903700786644</v>
      </c>
    </row>
    <row r="7" spans="1:7" ht="14.25">
      <c r="A7" s="131" t="s">
        <v>86</v>
      </c>
      <c r="B7" s="131" t="s">
        <v>87</v>
      </c>
      <c r="C7" s="132">
        <v>1478</v>
      </c>
      <c r="D7" s="133">
        <v>1771</v>
      </c>
      <c r="E7" s="133">
        <v>1718</v>
      </c>
      <c r="F7" s="133">
        <v>1718</v>
      </c>
      <c r="G7" s="134">
        <f t="shared" si="0"/>
        <v>97.00734048560136</v>
      </c>
    </row>
    <row r="8" spans="1:7" ht="14.25">
      <c r="A8" s="131" t="s">
        <v>88</v>
      </c>
      <c r="B8" s="131" t="s">
        <v>89</v>
      </c>
      <c r="C8" s="132">
        <v>1305</v>
      </c>
      <c r="D8" s="133">
        <v>1598</v>
      </c>
      <c r="E8" s="133">
        <v>1566</v>
      </c>
      <c r="F8" s="133">
        <v>1566</v>
      </c>
      <c r="G8" s="134">
        <f t="shared" si="0"/>
        <v>97.99749687108886</v>
      </c>
    </row>
    <row r="9" spans="1:7" ht="14.25">
      <c r="A9" s="131" t="s">
        <v>90</v>
      </c>
      <c r="B9" s="131" t="s">
        <v>91</v>
      </c>
      <c r="C9" s="132">
        <v>154</v>
      </c>
      <c r="D9" s="133">
        <v>128</v>
      </c>
      <c r="E9" s="133">
        <v>114</v>
      </c>
      <c r="F9" s="133">
        <v>114</v>
      </c>
      <c r="G9" s="134">
        <f t="shared" si="0"/>
        <v>89.0625</v>
      </c>
    </row>
    <row r="10" spans="1:7" ht="14.25">
      <c r="A10" s="131" t="s">
        <v>92</v>
      </c>
      <c r="B10" s="131" t="s">
        <v>93</v>
      </c>
      <c r="C10" s="132">
        <v>0</v>
      </c>
      <c r="D10" s="133">
        <v>0</v>
      </c>
      <c r="E10" s="133"/>
      <c r="F10" s="133"/>
      <c r="G10" s="134"/>
    </row>
    <row r="11" spans="1:7" ht="14.25">
      <c r="A11" s="131" t="s">
        <v>94</v>
      </c>
      <c r="B11" s="131" t="s">
        <v>95</v>
      </c>
      <c r="C11" s="132">
        <v>0</v>
      </c>
      <c r="D11" s="133">
        <v>0</v>
      </c>
      <c r="E11" s="133"/>
      <c r="F11" s="133"/>
      <c r="G11" s="134"/>
    </row>
    <row r="12" spans="1:7" ht="14.25">
      <c r="A12" s="131" t="s">
        <v>96</v>
      </c>
      <c r="B12" s="131" t="s">
        <v>97</v>
      </c>
      <c r="C12" s="132">
        <v>0</v>
      </c>
      <c r="D12" s="133">
        <v>0</v>
      </c>
      <c r="E12" s="133"/>
      <c r="F12" s="133"/>
      <c r="G12" s="134"/>
    </row>
    <row r="13" spans="1:7" ht="14.25">
      <c r="A13" s="131" t="s">
        <v>98</v>
      </c>
      <c r="B13" s="131" t="s">
        <v>99</v>
      </c>
      <c r="C13" s="132">
        <v>0</v>
      </c>
      <c r="D13" s="133">
        <v>0</v>
      </c>
      <c r="E13" s="133"/>
      <c r="F13" s="133"/>
      <c r="G13" s="134"/>
    </row>
    <row r="14" spans="1:7" ht="14.25">
      <c r="A14" s="131" t="s">
        <v>100</v>
      </c>
      <c r="B14" s="131" t="s">
        <v>101</v>
      </c>
      <c r="C14" s="132">
        <v>0</v>
      </c>
      <c r="D14" s="133">
        <v>0</v>
      </c>
      <c r="E14" s="133"/>
      <c r="F14" s="133"/>
      <c r="G14" s="134"/>
    </row>
    <row r="15" spans="1:7" ht="14.25">
      <c r="A15" s="131" t="s">
        <v>102</v>
      </c>
      <c r="B15" s="131" t="s">
        <v>103</v>
      </c>
      <c r="C15" s="132">
        <v>19</v>
      </c>
      <c r="D15" s="133">
        <v>27</v>
      </c>
      <c r="E15" s="133">
        <v>23</v>
      </c>
      <c r="F15" s="133">
        <v>23</v>
      </c>
      <c r="G15" s="134">
        <f t="shared" si="0"/>
        <v>85.18518518518519</v>
      </c>
    </row>
    <row r="16" spans="1:7" ht="14.25">
      <c r="A16" s="131" t="s">
        <v>104</v>
      </c>
      <c r="B16" s="131" t="s">
        <v>105</v>
      </c>
      <c r="C16" s="132">
        <v>0</v>
      </c>
      <c r="D16" s="133">
        <v>0</v>
      </c>
      <c r="E16" s="133"/>
      <c r="F16" s="133"/>
      <c r="G16" s="134"/>
    </row>
    <row r="17" spans="1:7" ht="14.25">
      <c r="A17" s="131" t="s">
        <v>106</v>
      </c>
      <c r="B17" s="131" t="s">
        <v>107</v>
      </c>
      <c r="C17" s="132">
        <v>0</v>
      </c>
      <c r="D17" s="133">
        <v>0</v>
      </c>
      <c r="E17" s="133"/>
      <c r="F17" s="133"/>
      <c r="G17" s="134"/>
    </row>
    <row r="18" spans="1:7" ht="14.25">
      <c r="A18" s="131" t="s">
        <v>108</v>
      </c>
      <c r="B18" s="131" t="s">
        <v>109</v>
      </c>
      <c r="C18" s="132">
        <v>0</v>
      </c>
      <c r="D18" s="133">
        <v>18</v>
      </c>
      <c r="E18" s="133">
        <v>15</v>
      </c>
      <c r="F18" s="133">
        <v>15</v>
      </c>
      <c r="G18" s="134">
        <f t="shared" si="0"/>
        <v>83.33333333333334</v>
      </c>
    </row>
    <row r="19" spans="1:7" ht="14.25">
      <c r="A19" s="131" t="s">
        <v>110</v>
      </c>
      <c r="B19" s="131" t="s">
        <v>111</v>
      </c>
      <c r="C19" s="132">
        <v>1536</v>
      </c>
      <c r="D19" s="133">
        <v>1879</v>
      </c>
      <c r="E19" s="133">
        <v>1790</v>
      </c>
      <c r="F19" s="133">
        <v>1790</v>
      </c>
      <c r="G19" s="134">
        <f t="shared" si="0"/>
        <v>95.2634379989356</v>
      </c>
    </row>
    <row r="20" spans="1:7" ht="14.25">
      <c r="A20" s="131" t="s">
        <v>112</v>
      </c>
      <c r="B20" s="131" t="s">
        <v>89</v>
      </c>
      <c r="C20" s="132">
        <v>1240</v>
      </c>
      <c r="D20" s="133">
        <v>1549</v>
      </c>
      <c r="E20" s="133">
        <v>1532</v>
      </c>
      <c r="F20" s="133">
        <v>1532</v>
      </c>
      <c r="G20" s="134">
        <f t="shared" si="0"/>
        <v>98.90251775338929</v>
      </c>
    </row>
    <row r="21" spans="1:7" ht="14.25">
      <c r="A21" s="131" t="s">
        <v>113</v>
      </c>
      <c r="B21" s="131" t="s">
        <v>91</v>
      </c>
      <c r="C21" s="132">
        <v>296</v>
      </c>
      <c r="D21" s="133">
        <v>308</v>
      </c>
      <c r="E21" s="133">
        <v>236</v>
      </c>
      <c r="F21" s="133">
        <v>236</v>
      </c>
      <c r="G21" s="134">
        <f t="shared" si="0"/>
        <v>76.62337662337663</v>
      </c>
    </row>
    <row r="22" spans="1:7" ht="14.25">
      <c r="A22" s="131" t="s">
        <v>114</v>
      </c>
      <c r="B22" s="131" t="s">
        <v>93</v>
      </c>
      <c r="C22" s="132">
        <v>0</v>
      </c>
      <c r="D22" s="133">
        <v>0</v>
      </c>
      <c r="E22" s="133"/>
      <c r="F22" s="133"/>
      <c r="G22" s="134"/>
    </row>
    <row r="23" spans="1:7" ht="14.25">
      <c r="A23" s="131" t="s">
        <v>115</v>
      </c>
      <c r="B23" s="131" t="s">
        <v>116</v>
      </c>
      <c r="C23" s="132">
        <v>0</v>
      </c>
      <c r="D23" s="133">
        <v>0</v>
      </c>
      <c r="E23" s="133"/>
      <c r="F23" s="133"/>
      <c r="G23" s="134"/>
    </row>
    <row r="24" spans="1:7" ht="14.25">
      <c r="A24" s="131" t="s">
        <v>117</v>
      </c>
      <c r="B24" s="131" t="s">
        <v>118</v>
      </c>
      <c r="C24" s="132">
        <v>0</v>
      </c>
      <c r="D24" s="133">
        <v>0</v>
      </c>
      <c r="E24" s="133"/>
      <c r="F24" s="133"/>
      <c r="G24" s="134"/>
    </row>
    <row r="25" spans="1:7" ht="14.25">
      <c r="A25" s="131" t="s">
        <v>119</v>
      </c>
      <c r="B25" s="131" t="s">
        <v>120</v>
      </c>
      <c r="C25" s="132">
        <v>0</v>
      </c>
      <c r="D25" s="133">
        <v>0</v>
      </c>
      <c r="E25" s="133"/>
      <c r="F25" s="133"/>
      <c r="G25" s="134"/>
    </row>
    <row r="26" spans="1:7" ht="14.25">
      <c r="A26" s="131" t="s">
        <v>121</v>
      </c>
      <c r="B26" s="131" t="s">
        <v>107</v>
      </c>
      <c r="C26" s="132">
        <v>0</v>
      </c>
      <c r="D26" s="133">
        <v>22</v>
      </c>
      <c r="E26" s="133">
        <v>22</v>
      </c>
      <c r="F26" s="133">
        <v>22</v>
      </c>
      <c r="G26" s="134">
        <f t="shared" si="0"/>
        <v>100</v>
      </c>
    </row>
    <row r="27" spans="1:7" ht="14.25">
      <c r="A27" s="131" t="s">
        <v>122</v>
      </c>
      <c r="B27" s="131" t="s">
        <v>123</v>
      </c>
      <c r="C27" s="132">
        <v>0</v>
      </c>
      <c r="D27" s="133">
        <v>0</v>
      </c>
      <c r="E27" s="133"/>
      <c r="F27" s="133"/>
      <c r="G27" s="134"/>
    </row>
    <row r="28" spans="1:7" ht="14.25">
      <c r="A28" s="131" t="s">
        <v>124</v>
      </c>
      <c r="B28" s="131" t="s">
        <v>125</v>
      </c>
      <c r="C28" s="132">
        <v>12686</v>
      </c>
      <c r="D28" s="133">
        <v>13968</v>
      </c>
      <c r="E28" s="133">
        <v>15201</v>
      </c>
      <c r="F28" s="133">
        <v>15201</v>
      </c>
      <c r="G28" s="134">
        <f t="shared" si="0"/>
        <v>108.82731958762886</v>
      </c>
    </row>
    <row r="29" spans="1:7" ht="14.25">
      <c r="A29" s="131" t="s">
        <v>126</v>
      </c>
      <c r="B29" s="131" t="s">
        <v>89</v>
      </c>
      <c r="C29" s="132">
        <v>3265</v>
      </c>
      <c r="D29" s="133">
        <v>3747</v>
      </c>
      <c r="E29" s="133">
        <v>3902</v>
      </c>
      <c r="F29" s="133">
        <v>3902</v>
      </c>
      <c r="G29" s="134">
        <f t="shared" si="0"/>
        <v>104.13664264745131</v>
      </c>
    </row>
    <row r="30" spans="1:7" ht="14.25">
      <c r="A30" s="131" t="s">
        <v>127</v>
      </c>
      <c r="B30" s="131" t="s">
        <v>91</v>
      </c>
      <c r="C30" s="132">
        <v>6683</v>
      </c>
      <c r="D30" s="133">
        <v>7158</v>
      </c>
      <c r="E30" s="133">
        <v>8661</v>
      </c>
      <c r="F30" s="133">
        <v>8661</v>
      </c>
      <c r="G30" s="134">
        <f t="shared" si="0"/>
        <v>120.99748533109806</v>
      </c>
    </row>
    <row r="31" spans="1:7" ht="14.25">
      <c r="A31" s="131" t="s">
        <v>128</v>
      </c>
      <c r="B31" s="131" t="s">
        <v>93</v>
      </c>
      <c r="C31" s="132">
        <v>0</v>
      </c>
      <c r="D31" s="133">
        <v>0</v>
      </c>
      <c r="E31" s="133"/>
      <c r="F31" s="133"/>
      <c r="G31" s="134"/>
    </row>
    <row r="32" spans="1:7" ht="14.25">
      <c r="A32" s="131" t="s">
        <v>129</v>
      </c>
      <c r="B32" s="131" t="s">
        <v>130</v>
      </c>
      <c r="C32" s="132">
        <v>0</v>
      </c>
      <c r="D32" s="133">
        <v>0</v>
      </c>
      <c r="E32" s="133"/>
      <c r="F32" s="133"/>
      <c r="G32" s="134"/>
    </row>
    <row r="33" spans="1:7" ht="14.25">
      <c r="A33" s="131" t="s">
        <v>131</v>
      </c>
      <c r="B33" s="131" t="s">
        <v>132</v>
      </c>
      <c r="C33" s="132">
        <v>43</v>
      </c>
      <c r="D33" s="133">
        <v>0</v>
      </c>
      <c r="E33" s="133"/>
      <c r="F33" s="133"/>
      <c r="G33" s="134"/>
    </row>
    <row r="34" spans="1:7" ht="14.25">
      <c r="A34" s="131" t="s">
        <v>133</v>
      </c>
      <c r="B34" s="131" t="s">
        <v>134</v>
      </c>
      <c r="C34" s="132">
        <v>724</v>
      </c>
      <c r="D34" s="133">
        <v>927</v>
      </c>
      <c r="E34" s="133">
        <v>661</v>
      </c>
      <c r="F34" s="133">
        <v>661</v>
      </c>
      <c r="G34" s="134">
        <f t="shared" si="0"/>
        <v>71.30528586839266</v>
      </c>
    </row>
    <row r="35" spans="1:7" ht="14.25">
      <c r="A35" s="131" t="s">
        <v>135</v>
      </c>
      <c r="B35" s="131" t="s">
        <v>136</v>
      </c>
      <c r="C35" s="132">
        <v>218</v>
      </c>
      <c r="D35" s="133">
        <v>229</v>
      </c>
      <c r="E35" s="133">
        <v>250</v>
      </c>
      <c r="F35" s="133">
        <v>250</v>
      </c>
      <c r="G35" s="134">
        <f t="shared" si="0"/>
        <v>109.1703056768559</v>
      </c>
    </row>
    <row r="36" spans="1:7" ht="14.25">
      <c r="A36" s="131" t="s">
        <v>137</v>
      </c>
      <c r="B36" s="131" t="s">
        <v>138</v>
      </c>
      <c r="C36" s="132">
        <v>0</v>
      </c>
      <c r="D36" s="133">
        <v>0</v>
      </c>
      <c r="E36" s="133"/>
      <c r="F36" s="133"/>
      <c r="G36" s="134"/>
    </row>
    <row r="37" spans="1:7" ht="14.25">
      <c r="A37" s="131" t="s">
        <v>139</v>
      </c>
      <c r="B37" s="131" t="s">
        <v>107</v>
      </c>
      <c r="C37" s="132">
        <v>1753</v>
      </c>
      <c r="D37" s="133">
        <v>1907</v>
      </c>
      <c r="E37" s="133">
        <v>1727</v>
      </c>
      <c r="F37" s="133">
        <v>1727</v>
      </c>
      <c r="G37" s="134">
        <f t="shared" si="0"/>
        <v>90.56109071840586</v>
      </c>
    </row>
    <row r="38" spans="1:7" ht="14.25">
      <c r="A38" s="131" t="s">
        <v>140</v>
      </c>
      <c r="B38" s="131" t="s">
        <v>141</v>
      </c>
      <c r="C38" s="132">
        <v>0</v>
      </c>
      <c r="D38" s="133">
        <v>0</v>
      </c>
      <c r="E38" s="133"/>
      <c r="F38" s="133"/>
      <c r="G38" s="134"/>
    </row>
    <row r="39" spans="1:7" ht="14.25">
      <c r="A39" s="131" t="s">
        <v>142</v>
      </c>
      <c r="B39" s="131" t="s">
        <v>143</v>
      </c>
      <c r="C39" s="132">
        <v>2287</v>
      </c>
      <c r="D39" s="133">
        <v>2692</v>
      </c>
      <c r="E39" s="133">
        <v>2005</v>
      </c>
      <c r="F39" s="133">
        <v>2005</v>
      </c>
      <c r="G39" s="134">
        <f t="shared" si="0"/>
        <v>74.47994056463597</v>
      </c>
    </row>
    <row r="40" spans="1:7" ht="14.25">
      <c r="A40" s="131" t="s">
        <v>144</v>
      </c>
      <c r="B40" s="131" t="s">
        <v>89</v>
      </c>
      <c r="C40" s="132">
        <v>966</v>
      </c>
      <c r="D40" s="133">
        <v>1152</v>
      </c>
      <c r="E40" s="133">
        <v>1160</v>
      </c>
      <c r="F40" s="133">
        <v>1160</v>
      </c>
      <c r="G40" s="134">
        <f t="shared" si="0"/>
        <v>100.69444444444444</v>
      </c>
    </row>
    <row r="41" spans="1:7" ht="14.25">
      <c r="A41" s="131" t="s">
        <v>145</v>
      </c>
      <c r="B41" s="131" t="s">
        <v>91</v>
      </c>
      <c r="C41" s="132">
        <v>141</v>
      </c>
      <c r="D41" s="133">
        <v>253</v>
      </c>
      <c r="E41" s="133">
        <v>244</v>
      </c>
      <c r="F41" s="133">
        <v>244</v>
      </c>
      <c r="G41" s="134">
        <f t="shared" si="0"/>
        <v>96.44268774703558</v>
      </c>
    </row>
    <row r="42" spans="1:7" ht="14.25">
      <c r="A42" s="131" t="s">
        <v>146</v>
      </c>
      <c r="B42" s="131" t="s">
        <v>93</v>
      </c>
      <c r="C42" s="132">
        <v>0</v>
      </c>
      <c r="D42" s="133">
        <v>0</v>
      </c>
      <c r="E42" s="133"/>
      <c r="F42" s="133"/>
      <c r="G42" s="134"/>
    </row>
    <row r="43" spans="1:7" ht="14.25">
      <c r="A43" s="131" t="s">
        <v>147</v>
      </c>
      <c r="B43" s="131" t="s">
        <v>148</v>
      </c>
      <c r="C43" s="132">
        <v>0</v>
      </c>
      <c r="D43" s="133">
        <v>0</v>
      </c>
      <c r="E43" s="133"/>
      <c r="F43" s="133"/>
      <c r="G43" s="134"/>
    </row>
    <row r="44" spans="1:7" ht="14.25">
      <c r="A44" s="131" t="s">
        <v>149</v>
      </c>
      <c r="B44" s="131" t="s">
        <v>150</v>
      </c>
      <c r="C44" s="132">
        <v>0</v>
      </c>
      <c r="D44" s="133">
        <v>0</v>
      </c>
      <c r="E44" s="133"/>
      <c r="F44" s="133"/>
      <c r="G44" s="134"/>
    </row>
    <row r="45" spans="1:7" ht="14.25">
      <c r="A45" s="131" t="s">
        <v>151</v>
      </c>
      <c r="B45" s="131" t="s">
        <v>152</v>
      </c>
      <c r="C45" s="132">
        <v>0</v>
      </c>
      <c r="D45" s="133">
        <v>0</v>
      </c>
      <c r="E45" s="133"/>
      <c r="F45" s="133"/>
      <c r="G45" s="134"/>
    </row>
    <row r="46" spans="1:7" ht="14.25">
      <c r="A46" s="131" t="s">
        <v>153</v>
      </c>
      <c r="B46" s="131" t="s">
        <v>154</v>
      </c>
      <c r="C46" s="132">
        <v>900</v>
      </c>
      <c r="D46" s="133">
        <v>851</v>
      </c>
      <c r="E46" s="133">
        <v>170</v>
      </c>
      <c r="F46" s="133">
        <v>170</v>
      </c>
      <c r="G46" s="134">
        <f t="shared" si="0"/>
        <v>19.9764982373678</v>
      </c>
    </row>
    <row r="47" spans="1:7" ht="14.25">
      <c r="A47" s="131" t="s">
        <v>155</v>
      </c>
      <c r="B47" s="131" t="s">
        <v>156</v>
      </c>
      <c r="C47" s="132">
        <v>30</v>
      </c>
      <c r="D47" s="133">
        <v>30</v>
      </c>
      <c r="E47" s="133">
        <v>30</v>
      </c>
      <c r="F47" s="133">
        <v>30</v>
      </c>
      <c r="G47" s="134">
        <f t="shared" si="0"/>
        <v>100</v>
      </c>
    </row>
    <row r="48" spans="1:7" ht="14.25">
      <c r="A48" s="131" t="s">
        <v>157</v>
      </c>
      <c r="B48" s="131" t="s">
        <v>107</v>
      </c>
      <c r="C48" s="132">
        <v>250</v>
      </c>
      <c r="D48" s="133">
        <v>306</v>
      </c>
      <c r="E48" s="133">
        <v>301</v>
      </c>
      <c r="F48" s="133">
        <v>301</v>
      </c>
      <c r="G48" s="134">
        <f t="shared" si="0"/>
        <v>98.36601307189542</v>
      </c>
    </row>
    <row r="49" spans="1:7" ht="14.25">
      <c r="A49" s="131" t="s">
        <v>158</v>
      </c>
      <c r="B49" s="131" t="s">
        <v>159</v>
      </c>
      <c r="C49" s="132">
        <v>0</v>
      </c>
      <c r="D49" s="133">
        <v>100</v>
      </c>
      <c r="E49" s="133">
        <v>100</v>
      </c>
      <c r="F49" s="133">
        <v>100</v>
      </c>
      <c r="G49" s="134">
        <f t="shared" si="0"/>
        <v>100</v>
      </c>
    </row>
    <row r="50" spans="1:7" ht="14.25">
      <c r="A50" s="131" t="s">
        <v>160</v>
      </c>
      <c r="B50" s="131" t="s">
        <v>161</v>
      </c>
      <c r="C50" s="132">
        <v>767</v>
      </c>
      <c r="D50" s="133">
        <v>920</v>
      </c>
      <c r="E50" s="133">
        <v>903</v>
      </c>
      <c r="F50" s="133">
        <v>903</v>
      </c>
      <c r="G50" s="134">
        <f t="shared" si="0"/>
        <v>98.15217391304348</v>
      </c>
    </row>
    <row r="51" spans="1:7" ht="14.25">
      <c r="A51" s="131" t="s">
        <v>162</v>
      </c>
      <c r="B51" s="131" t="s">
        <v>89</v>
      </c>
      <c r="C51" s="132">
        <v>554</v>
      </c>
      <c r="D51" s="133">
        <v>668</v>
      </c>
      <c r="E51" s="133">
        <v>652</v>
      </c>
      <c r="F51" s="133">
        <v>652</v>
      </c>
      <c r="G51" s="134">
        <f t="shared" si="0"/>
        <v>97.60479041916167</v>
      </c>
    </row>
    <row r="52" spans="1:7" ht="14.25">
      <c r="A52" s="131" t="s">
        <v>163</v>
      </c>
      <c r="B52" s="131" t="s">
        <v>91</v>
      </c>
      <c r="C52" s="133">
        <v>0</v>
      </c>
      <c r="D52" s="133">
        <v>0</v>
      </c>
      <c r="E52" s="133"/>
      <c r="F52" s="133"/>
      <c r="G52" s="134"/>
    </row>
    <row r="53" spans="1:7" ht="14.25">
      <c r="A53" s="131" t="s">
        <v>164</v>
      </c>
      <c r="B53" s="131" t="s">
        <v>93</v>
      </c>
      <c r="C53" s="133">
        <v>0</v>
      </c>
      <c r="D53" s="133">
        <v>0</v>
      </c>
      <c r="E53" s="133"/>
      <c r="F53" s="133"/>
      <c r="G53" s="134"/>
    </row>
    <row r="54" spans="1:7" ht="14.25">
      <c r="A54" s="131" t="s">
        <v>165</v>
      </c>
      <c r="B54" s="131" t="s">
        <v>166</v>
      </c>
      <c r="C54" s="133">
        <v>0</v>
      </c>
      <c r="D54" s="133">
        <v>0</v>
      </c>
      <c r="E54" s="133"/>
      <c r="F54" s="133"/>
      <c r="G54" s="134"/>
    </row>
    <row r="55" spans="1:7" ht="14.25">
      <c r="A55" s="131" t="s">
        <v>167</v>
      </c>
      <c r="B55" s="131" t="s">
        <v>168</v>
      </c>
      <c r="C55" s="133">
        <v>79</v>
      </c>
      <c r="D55" s="133">
        <v>96</v>
      </c>
      <c r="E55" s="133">
        <v>96</v>
      </c>
      <c r="F55" s="133">
        <v>96</v>
      </c>
      <c r="G55" s="134">
        <f t="shared" si="0"/>
        <v>100</v>
      </c>
    </row>
    <row r="56" spans="1:7" ht="14.25">
      <c r="A56" s="131" t="s">
        <v>169</v>
      </c>
      <c r="B56" s="131" t="s">
        <v>170</v>
      </c>
      <c r="C56" s="133">
        <v>0</v>
      </c>
      <c r="D56" s="133">
        <v>0</v>
      </c>
      <c r="E56" s="133"/>
      <c r="F56" s="133"/>
      <c r="G56" s="134"/>
    </row>
    <row r="57" spans="1:7" ht="14.25">
      <c r="A57" s="131" t="s">
        <v>171</v>
      </c>
      <c r="B57" s="131" t="s">
        <v>172</v>
      </c>
      <c r="C57" s="133">
        <v>20</v>
      </c>
      <c r="D57" s="133">
        <v>20</v>
      </c>
      <c r="E57" s="133">
        <v>17</v>
      </c>
      <c r="F57" s="133">
        <v>17</v>
      </c>
      <c r="G57" s="134">
        <f t="shared" si="0"/>
        <v>85</v>
      </c>
    </row>
    <row r="58" spans="1:7" ht="14.25">
      <c r="A58" s="131" t="s">
        <v>173</v>
      </c>
      <c r="B58" s="131" t="s">
        <v>174</v>
      </c>
      <c r="C58" s="133">
        <v>0</v>
      </c>
      <c r="D58" s="133">
        <v>0</v>
      </c>
      <c r="E58" s="133"/>
      <c r="F58" s="133"/>
      <c r="G58" s="134"/>
    </row>
    <row r="59" spans="1:7" ht="14.25">
      <c r="A59" s="131" t="s">
        <v>175</v>
      </c>
      <c r="B59" s="131" t="s">
        <v>107</v>
      </c>
      <c r="C59" s="133">
        <v>114</v>
      </c>
      <c r="D59" s="133">
        <v>136</v>
      </c>
      <c r="E59" s="133">
        <v>138</v>
      </c>
      <c r="F59" s="133">
        <v>138</v>
      </c>
      <c r="G59" s="134">
        <f t="shared" si="0"/>
        <v>101.47058823529412</v>
      </c>
    </row>
    <row r="60" spans="1:7" ht="14.25">
      <c r="A60" s="131" t="s">
        <v>176</v>
      </c>
      <c r="B60" s="131" t="s">
        <v>177</v>
      </c>
      <c r="C60" s="133">
        <v>0</v>
      </c>
      <c r="D60" s="133">
        <v>0</v>
      </c>
      <c r="E60" s="133"/>
      <c r="F60" s="133"/>
      <c r="G60" s="134"/>
    </row>
    <row r="61" spans="1:7" ht="14.25">
      <c r="A61" s="131" t="s">
        <v>178</v>
      </c>
      <c r="B61" s="131" t="s">
        <v>179</v>
      </c>
      <c r="C61" s="133">
        <v>3495</v>
      </c>
      <c r="D61" s="133">
        <v>4545</v>
      </c>
      <c r="E61" s="133">
        <v>3965</v>
      </c>
      <c r="F61" s="133">
        <v>3965</v>
      </c>
      <c r="G61" s="134">
        <f t="shared" si="0"/>
        <v>87.23872387238724</v>
      </c>
    </row>
    <row r="62" spans="1:7" ht="14.25">
      <c r="A62" s="131" t="s">
        <v>180</v>
      </c>
      <c r="B62" s="131" t="s">
        <v>89</v>
      </c>
      <c r="C62" s="132">
        <v>1730</v>
      </c>
      <c r="D62" s="133">
        <v>1972</v>
      </c>
      <c r="E62" s="133">
        <v>1919</v>
      </c>
      <c r="F62" s="133">
        <v>1919</v>
      </c>
      <c r="G62" s="134">
        <f t="shared" si="0"/>
        <v>97.31237322515213</v>
      </c>
    </row>
    <row r="63" spans="1:7" ht="14.25">
      <c r="A63" s="131" t="s">
        <v>181</v>
      </c>
      <c r="B63" s="131" t="s">
        <v>91</v>
      </c>
      <c r="C63" s="132">
        <v>78</v>
      </c>
      <c r="D63" s="133">
        <v>78</v>
      </c>
      <c r="E63" s="133">
        <v>37</v>
      </c>
      <c r="F63" s="133">
        <v>37</v>
      </c>
      <c r="G63" s="134">
        <f t="shared" si="0"/>
        <v>47.43589743589743</v>
      </c>
    </row>
    <row r="64" spans="1:7" ht="14.25">
      <c r="A64" s="131" t="s">
        <v>182</v>
      </c>
      <c r="B64" s="131" t="s">
        <v>93</v>
      </c>
      <c r="C64" s="132">
        <v>0</v>
      </c>
      <c r="D64" s="133">
        <v>0</v>
      </c>
      <c r="E64" s="133"/>
      <c r="F64" s="133"/>
      <c r="G64" s="134"/>
    </row>
    <row r="65" spans="1:7" ht="14.25">
      <c r="A65" s="131" t="s">
        <v>183</v>
      </c>
      <c r="B65" s="131" t="s">
        <v>184</v>
      </c>
      <c r="C65" s="132">
        <v>0</v>
      </c>
      <c r="D65" s="133">
        <v>0</v>
      </c>
      <c r="E65" s="133"/>
      <c r="F65" s="133"/>
      <c r="G65" s="134"/>
    </row>
    <row r="66" spans="1:7" ht="14.25">
      <c r="A66" s="131" t="s">
        <v>185</v>
      </c>
      <c r="B66" s="131" t="s">
        <v>186</v>
      </c>
      <c r="C66" s="132">
        <v>0</v>
      </c>
      <c r="D66" s="133">
        <v>0</v>
      </c>
      <c r="E66" s="133"/>
      <c r="F66" s="133"/>
      <c r="G66" s="134"/>
    </row>
    <row r="67" spans="1:7" ht="14.25">
      <c r="A67" s="131" t="s">
        <v>187</v>
      </c>
      <c r="B67" s="131" t="s">
        <v>188</v>
      </c>
      <c r="C67" s="132">
        <v>0</v>
      </c>
      <c r="D67" s="133">
        <v>0</v>
      </c>
      <c r="E67" s="133"/>
      <c r="F67" s="133"/>
      <c r="G67" s="134"/>
    </row>
    <row r="68" spans="1:7" ht="14.25">
      <c r="A68" s="131" t="s">
        <v>189</v>
      </c>
      <c r="B68" s="131" t="s">
        <v>190</v>
      </c>
      <c r="C68" s="132">
        <v>260</v>
      </c>
      <c r="D68" s="133">
        <v>284</v>
      </c>
      <c r="E68" s="133">
        <v>204</v>
      </c>
      <c r="F68" s="133">
        <v>204</v>
      </c>
      <c r="G68" s="134">
        <f t="shared" si="0"/>
        <v>71.83098591549296</v>
      </c>
    </row>
    <row r="69" spans="1:7" ht="14.25">
      <c r="A69" s="131" t="s">
        <v>191</v>
      </c>
      <c r="B69" s="131" t="s">
        <v>192</v>
      </c>
      <c r="C69" s="132">
        <v>1112</v>
      </c>
      <c r="D69" s="133">
        <v>1402</v>
      </c>
      <c r="E69" s="133">
        <v>1369</v>
      </c>
      <c r="F69" s="133">
        <v>1369</v>
      </c>
      <c r="G69" s="134">
        <f t="shared" si="0"/>
        <v>97.64621968616262</v>
      </c>
    </row>
    <row r="70" spans="1:7" ht="14.25">
      <c r="A70" s="131" t="s">
        <v>193</v>
      </c>
      <c r="B70" s="131" t="s">
        <v>107</v>
      </c>
      <c r="C70" s="132">
        <v>315</v>
      </c>
      <c r="D70" s="133">
        <v>753</v>
      </c>
      <c r="E70" s="133">
        <v>364</v>
      </c>
      <c r="F70" s="133">
        <v>364</v>
      </c>
      <c r="G70" s="134">
        <f t="shared" si="0"/>
        <v>48.33997343957503</v>
      </c>
    </row>
    <row r="71" spans="1:7" ht="14.25">
      <c r="A71" s="131" t="s">
        <v>194</v>
      </c>
      <c r="B71" s="131" t="s">
        <v>195</v>
      </c>
      <c r="C71" s="132">
        <v>0</v>
      </c>
      <c r="D71" s="133">
        <v>56</v>
      </c>
      <c r="E71" s="133">
        <v>72</v>
      </c>
      <c r="F71" s="133">
        <v>72</v>
      </c>
      <c r="G71" s="134">
        <f t="shared" si="0"/>
        <v>128.57142857142858</v>
      </c>
    </row>
    <row r="72" spans="1:7" ht="14.25">
      <c r="A72" s="131" t="s">
        <v>196</v>
      </c>
      <c r="B72" s="131" t="s">
        <v>197</v>
      </c>
      <c r="C72" s="132">
        <v>9600</v>
      </c>
      <c r="D72" s="133">
        <v>9600</v>
      </c>
      <c r="E72" s="133">
        <v>10126</v>
      </c>
      <c r="F72" s="133">
        <v>10126</v>
      </c>
      <c r="G72" s="134">
        <f t="shared" si="0"/>
        <v>105.47916666666666</v>
      </c>
    </row>
    <row r="73" spans="1:7" ht="14.25">
      <c r="A73" s="131" t="s">
        <v>198</v>
      </c>
      <c r="B73" s="131" t="s">
        <v>89</v>
      </c>
      <c r="C73" s="132">
        <v>0</v>
      </c>
      <c r="D73" s="133">
        <v>0</v>
      </c>
      <c r="E73" s="133"/>
      <c r="F73" s="133"/>
      <c r="G73" s="134"/>
    </row>
    <row r="74" spans="1:7" ht="14.25">
      <c r="A74" s="131" t="s">
        <v>199</v>
      </c>
      <c r="B74" s="131" t="s">
        <v>91</v>
      </c>
      <c r="C74" s="132">
        <v>9600</v>
      </c>
      <c r="D74" s="133">
        <v>9600</v>
      </c>
      <c r="E74" s="133">
        <v>10126</v>
      </c>
      <c r="F74" s="133">
        <v>10126</v>
      </c>
      <c r="G74" s="134">
        <f>(F74/D74)*100</f>
        <v>105.47916666666666</v>
      </c>
    </row>
    <row r="75" spans="1:7" ht="14.25">
      <c r="A75" s="131" t="s">
        <v>200</v>
      </c>
      <c r="B75" s="131" t="s">
        <v>93</v>
      </c>
      <c r="C75" s="132">
        <v>0</v>
      </c>
      <c r="D75" s="133">
        <v>0</v>
      </c>
      <c r="E75" s="133"/>
      <c r="F75" s="133"/>
      <c r="G75" s="134"/>
    </row>
    <row r="76" spans="1:7" ht="14.25">
      <c r="A76" s="131" t="s">
        <v>201</v>
      </c>
      <c r="B76" s="131" t="s">
        <v>190</v>
      </c>
      <c r="C76" s="132">
        <v>0</v>
      </c>
      <c r="D76" s="133">
        <v>0</v>
      </c>
      <c r="E76" s="133"/>
      <c r="F76" s="133"/>
      <c r="G76" s="134"/>
    </row>
    <row r="77" spans="1:7" ht="14.25">
      <c r="A77" s="131" t="s">
        <v>202</v>
      </c>
      <c r="B77" s="131" t="s">
        <v>203</v>
      </c>
      <c r="C77" s="132">
        <v>0</v>
      </c>
      <c r="D77" s="133">
        <v>0</v>
      </c>
      <c r="E77" s="133"/>
      <c r="F77" s="133"/>
      <c r="G77" s="134"/>
    </row>
    <row r="78" spans="1:7" ht="14.25">
      <c r="A78" s="131" t="s">
        <v>204</v>
      </c>
      <c r="B78" s="131" t="s">
        <v>107</v>
      </c>
      <c r="C78" s="132">
        <v>0</v>
      </c>
      <c r="D78" s="133">
        <v>0</v>
      </c>
      <c r="E78" s="133"/>
      <c r="F78" s="133"/>
      <c r="G78" s="134"/>
    </row>
    <row r="79" spans="1:7" ht="14.25">
      <c r="A79" s="131" t="s">
        <v>205</v>
      </c>
      <c r="B79" s="131" t="s">
        <v>206</v>
      </c>
      <c r="C79" s="132">
        <v>0</v>
      </c>
      <c r="D79" s="133">
        <v>0</v>
      </c>
      <c r="E79" s="133"/>
      <c r="F79" s="133"/>
      <c r="G79" s="134"/>
    </row>
    <row r="80" spans="1:7" ht="14.25">
      <c r="A80" s="131" t="s">
        <v>207</v>
      </c>
      <c r="B80" s="131" t="s">
        <v>208</v>
      </c>
      <c r="C80" s="132">
        <v>1279</v>
      </c>
      <c r="D80" s="133">
        <v>1392</v>
      </c>
      <c r="E80" s="133">
        <v>1313</v>
      </c>
      <c r="F80" s="133">
        <v>1313</v>
      </c>
      <c r="G80" s="134">
        <f>(F80/D80)*100</f>
        <v>94.32471264367817</v>
      </c>
    </row>
    <row r="81" spans="1:7" ht="14.25">
      <c r="A81" s="131" t="s">
        <v>209</v>
      </c>
      <c r="B81" s="131" t="s">
        <v>89</v>
      </c>
      <c r="C81" s="132">
        <v>413</v>
      </c>
      <c r="D81" s="133">
        <v>480</v>
      </c>
      <c r="E81" s="133">
        <v>484</v>
      </c>
      <c r="F81" s="133">
        <v>484</v>
      </c>
      <c r="G81" s="134">
        <f>(F81/D81)*100</f>
        <v>100.83333333333333</v>
      </c>
    </row>
    <row r="82" spans="1:7" ht="14.25">
      <c r="A82" s="131" t="s">
        <v>210</v>
      </c>
      <c r="B82" s="131" t="s">
        <v>91</v>
      </c>
      <c r="C82" s="132">
        <v>0</v>
      </c>
      <c r="D82" s="133">
        <v>0</v>
      </c>
      <c r="E82" s="133"/>
      <c r="F82" s="133"/>
      <c r="G82" s="134"/>
    </row>
    <row r="83" spans="1:7" ht="14.25">
      <c r="A83" s="131" t="s">
        <v>211</v>
      </c>
      <c r="B83" s="131" t="s">
        <v>93</v>
      </c>
      <c r="C83" s="132">
        <v>0</v>
      </c>
      <c r="D83" s="133">
        <v>0</v>
      </c>
      <c r="E83" s="133"/>
      <c r="F83" s="133"/>
      <c r="G83" s="134"/>
    </row>
    <row r="84" spans="1:7" ht="14.25">
      <c r="A84" s="131" t="s">
        <v>212</v>
      </c>
      <c r="B84" s="131" t="s">
        <v>213</v>
      </c>
      <c r="C84" s="132">
        <v>641</v>
      </c>
      <c r="D84" s="133">
        <v>639</v>
      </c>
      <c r="E84" s="133">
        <v>556</v>
      </c>
      <c r="F84" s="133">
        <v>556</v>
      </c>
      <c r="G84" s="134">
        <f>(F84/D84)*100</f>
        <v>87.01095461658842</v>
      </c>
    </row>
    <row r="85" spans="1:7" ht="14.25">
      <c r="A85" s="131" t="s">
        <v>214</v>
      </c>
      <c r="B85" s="131" t="s">
        <v>215</v>
      </c>
      <c r="C85" s="132">
        <v>0</v>
      </c>
      <c r="D85" s="133">
        <v>0</v>
      </c>
      <c r="E85" s="133"/>
      <c r="F85" s="133"/>
      <c r="G85" s="134"/>
    </row>
    <row r="86" spans="1:7" ht="14.25">
      <c r="A86" s="131" t="s">
        <v>216</v>
      </c>
      <c r="B86" s="131" t="s">
        <v>190</v>
      </c>
      <c r="C86" s="132">
        <v>0</v>
      </c>
      <c r="D86" s="133">
        <v>0</v>
      </c>
      <c r="E86" s="133"/>
      <c r="F86" s="133"/>
      <c r="G86" s="134"/>
    </row>
    <row r="87" spans="1:7" ht="14.25">
      <c r="A87" s="131" t="s">
        <v>217</v>
      </c>
      <c r="B87" s="131" t="s">
        <v>107</v>
      </c>
      <c r="C87" s="132">
        <v>225</v>
      </c>
      <c r="D87" s="133">
        <v>273</v>
      </c>
      <c r="E87" s="133">
        <v>273</v>
      </c>
      <c r="F87" s="133">
        <v>273</v>
      </c>
      <c r="G87" s="134">
        <f>(F87/D87)*100</f>
        <v>100</v>
      </c>
    </row>
    <row r="88" spans="1:7" ht="14.25">
      <c r="A88" s="131" t="s">
        <v>218</v>
      </c>
      <c r="B88" s="131" t="s">
        <v>219</v>
      </c>
      <c r="C88" s="132">
        <v>0</v>
      </c>
      <c r="D88" s="133">
        <v>0</v>
      </c>
      <c r="E88" s="133"/>
      <c r="F88" s="133"/>
      <c r="G88" s="134"/>
    </row>
    <row r="89" spans="1:7" ht="14.25">
      <c r="A89" s="131" t="s">
        <v>220</v>
      </c>
      <c r="B89" s="131" t="s">
        <v>221</v>
      </c>
      <c r="C89" s="132">
        <v>511</v>
      </c>
      <c r="D89" s="133">
        <v>511</v>
      </c>
      <c r="E89" s="133">
        <v>511</v>
      </c>
      <c r="F89" s="133">
        <v>511</v>
      </c>
      <c r="G89" s="134">
        <f>(F89/D89)*100</f>
        <v>100</v>
      </c>
    </row>
    <row r="90" spans="1:7" ht="14.25">
      <c r="A90" s="131" t="s">
        <v>222</v>
      </c>
      <c r="B90" s="131" t="s">
        <v>89</v>
      </c>
      <c r="C90" s="132">
        <v>0</v>
      </c>
      <c r="D90" s="133">
        <v>0</v>
      </c>
      <c r="E90" s="133"/>
      <c r="F90" s="133"/>
      <c r="G90" s="134"/>
    </row>
    <row r="91" spans="1:7" ht="14.25">
      <c r="A91" s="131" t="s">
        <v>223</v>
      </c>
      <c r="B91" s="131" t="s">
        <v>91</v>
      </c>
      <c r="C91" s="132">
        <v>0</v>
      </c>
      <c r="D91" s="133">
        <v>0</v>
      </c>
      <c r="E91" s="133"/>
      <c r="F91" s="133"/>
      <c r="G91" s="134"/>
    </row>
    <row r="92" spans="1:7" ht="14.25">
      <c r="A92" s="131" t="s">
        <v>224</v>
      </c>
      <c r="B92" s="131" t="s">
        <v>93</v>
      </c>
      <c r="C92" s="132">
        <v>0</v>
      </c>
      <c r="D92" s="133">
        <v>0</v>
      </c>
      <c r="E92" s="133"/>
      <c r="F92" s="133"/>
      <c r="G92" s="134"/>
    </row>
    <row r="93" spans="1:7" ht="14.25">
      <c r="A93" s="131" t="s">
        <v>225</v>
      </c>
      <c r="B93" s="131" t="s">
        <v>226</v>
      </c>
      <c r="C93" s="132">
        <v>0</v>
      </c>
      <c r="D93" s="133">
        <v>0</v>
      </c>
      <c r="E93" s="133"/>
      <c r="F93" s="133"/>
      <c r="G93" s="134"/>
    </row>
    <row r="94" spans="1:7" ht="14.25">
      <c r="A94" s="131" t="s">
        <v>227</v>
      </c>
      <c r="B94" s="131" t="s">
        <v>228</v>
      </c>
      <c r="C94" s="132">
        <v>0</v>
      </c>
      <c r="D94" s="133">
        <v>0</v>
      </c>
      <c r="E94" s="133"/>
      <c r="F94" s="133"/>
      <c r="G94" s="134"/>
    </row>
    <row r="95" spans="1:7" ht="14.25">
      <c r="A95" s="131" t="s">
        <v>229</v>
      </c>
      <c r="B95" s="131" t="s">
        <v>190</v>
      </c>
      <c r="C95" s="132">
        <v>0</v>
      </c>
      <c r="D95" s="133">
        <v>0</v>
      </c>
      <c r="E95" s="133"/>
      <c r="F95" s="133"/>
      <c r="G95" s="134"/>
    </row>
    <row r="96" spans="1:7" ht="14.25">
      <c r="A96" s="131" t="s">
        <v>230</v>
      </c>
      <c r="B96" s="131" t="s">
        <v>231</v>
      </c>
      <c r="C96" s="132">
        <v>0</v>
      </c>
      <c r="D96" s="133">
        <v>0</v>
      </c>
      <c r="E96" s="133"/>
      <c r="F96" s="133"/>
      <c r="G96" s="134"/>
    </row>
    <row r="97" spans="1:7" ht="14.25">
      <c r="A97" s="131" t="s">
        <v>232</v>
      </c>
      <c r="B97" s="131" t="s">
        <v>233</v>
      </c>
      <c r="C97" s="132">
        <v>0</v>
      </c>
      <c r="D97" s="133">
        <v>0</v>
      </c>
      <c r="E97" s="133"/>
      <c r="F97" s="133"/>
      <c r="G97" s="134"/>
    </row>
    <row r="98" spans="1:7" ht="14.25">
      <c r="A98" s="131" t="s">
        <v>234</v>
      </c>
      <c r="B98" s="131" t="s">
        <v>235</v>
      </c>
      <c r="C98" s="132">
        <v>0</v>
      </c>
      <c r="D98" s="133">
        <v>0</v>
      </c>
      <c r="E98" s="133"/>
      <c r="F98" s="133"/>
      <c r="G98" s="134"/>
    </row>
    <row r="99" spans="1:7" ht="14.25">
      <c r="A99" s="131" t="s">
        <v>236</v>
      </c>
      <c r="B99" s="131" t="s">
        <v>237</v>
      </c>
      <c r="C99" s="132">
        <v>0</v>
      </c>
      <c r="D99" s="133">
        <v>0</v>
      </c>
      <c r="E99" s="133"/>
      <c r="F99" s="133"/>
      <c r="G99" s="134"/>
    </row>
    <row r="100" spans="1:7" ht="14.25">
      <c r="A100" s="131" t="s">
        <v>238</v>
      </c>
      <c r="B100" s="131" t="s">
        <v>107</v>
      </c>
      <c r="C100" s="132">
        <v>0</v>
      </c>
      <c r="D100" s="133">
        <v>0</v>
      </c>
      <c r="E100" s="133"/>
      <c r="F100" s="133"/>
      <c r="G100" s="134"/>
    </row>
    <row r="101" spans="1:7" ht="14.25">
      <c r="A101" s="131" t="s">
        <v>239</v>
      </c>
      <c r="B101" s="131" t="s">
        <v>240</v>
      </c>
      <c r="C101" s="132">
        <v>511</v>
      </c>
      <c r="D101" s="133">
        <v>511</v>
      </c>
      <c r="E101" s="133">
        <v>511</v>
      </c>
      <c r="F101" s="133">
        <v>511</v>
      </c>
      <c r="G101" s="134">
        <f>(F101/D101)*100</f>
        <v>100</v>
      </c>
    </row>
    <row r="102" spans="1:7" ht="14.25">
      <c r="A102" s="131" t="s">
        <v>241</v>
      </c>
      <c r="B102" s="131" t="s">
        <v>242</v>
      </c>
      <c r="C102" s="132">
        <v>3267</v>
      </c>
      <c r="D102" s="133">
        <v>4066</v>
      </c>
      <c r="E102" s="133">
        <v>3749</v>
      </c>
      <c r="F102" s="133">
        <v>3749</v>
      </c>
      <c r="G102" s="134">
        <f>(F102/D102)*100</f>
        <v>92.20363994097393</v>
      </c>
    </row>
    <row r="103" spans="1:7" ht="14.25">
      <c r="A103" s="131" t="s">
        <v>243</v>
      </c>
      <c r="B103" s="131" t="s">
        <v>89</v>
      </c>
      <c r="C103" s="132">
        <v>2765</v>
      </c>
      <c r="D103" s="133">
        <v>3576</v>
      </c>
      <c r="E103" s="133">
        <v>3452</v>
      </c>
      <c r="F103" s="133">
        <v>3452</v>
      </c>
      <c r="G103" s="134">
        <f>(F103/D103)*100</f>
        <v>96.53243847874721</v>
      </c>
    </row>
    <row r="104" spans="1:7" ht="14.25">
      <c r="A104" s="131" t="s">
        <v>244</v>
      </c>
      <c r="B104" s="131" t="s">
        <v>91</v>
      </c>
      <c r="C104" s="132">
        <v>502</v>
      </c>
      <c r="D104" s="133">
        <v>490</v>
      </c>
      <c r="E104" s="133">
        <v>297</v>
      </c>
      <c r="F104" s="133">
        <v>297</v>
      </c>
      <c r="G104" s="134">
        <f>(F104/D104)*100</f>
        <v>60.61224489795919</v>
      </c>
    </row>
    <row r="105" spans="1:7" ht="14.25">
      <c r="A105" s="131" t="s">
        <v>245</v>
      </c>
      <c r="B105" s="131" t="s">
        <v>93</v>
      </c>
      <c r="C105" s="132">
        <v>0</v>
      </c>
      <c r="D105" s="133">
        <v>0</v>
      </c>
      <c r="E105" s="133"/>
      <c r="F105" s="133"/>
      <c r="G105" s="134"/>
    </row>
    <row r="106" spans="1:7" ht="14.25">
      <c r="A106" s="131" t="s">
        <v>246</v>
      </c>
      <c r="B106" s="131" t="s">
        <v>247</v>
      </c>
      <c r="C106" s="132">
        <v>0</v>
      </c>
      <c r="D106" s="133">
        <v>0</v>
      </c>
      <c r="E106" s="133"/>
      <c r="F106" s="133"/>
      <c r="G106" s="134"/>
    </row>
    <row r="107" spans="1:7" ht="14.25">
      <c r="A107" s="131" t="s">
        <v>248</v>
      </c>
      <c r="B107" s="131" t="s">
        <v>249</v>
      </c>
      <c r="C107" s="132">
        <v>0</v>
      </c>
      <c r="D107" s="133">
        <v>0</v>
      </c>
      <c r="E107" s="133"/>
      <c r="F107" s="133"/>
      <c r="G107" s="134"/>
    </row>
    <row r="108" spans="1:7" ht="14.25">
      <c r="A108" s="131" t="s">
        <v>250</v>
      </c>
      <c r="B108" s="131" t="s">
        <v>251</v>
      </c>
      <c r="C108" s="132">
        <v>0</v>
      </c>
      <c r="D108" s="133">
        <v>0</v>
      </c>
      <c r="E108" s="133"/>
      <c r="F108" s="133"/>
      <c r="G108" s="134"/>
    </row>
    <row r="109" spans="1:7" ht="14.25">
      <c r="A109" s="131" t="s">
        <v>252</v>
      </c>
      <c r="B109" s="131" t="s">
        <v>107</v>
      </c>
      <c r="C109" s="132">
        <v>0</v>
      </c>
      <c r="D109" s="133">
        <v>0</v>
      </c>
      <c r="E109" s="133"/>
      <c r="F109" s="133"/>
      <c r="G109" s="134"/>
    </row>
    <row r="110" spans="1:7" ht="14.25">
      <c r="A110" s="131" t="s">
        <v>253</v>
      </c>
      <c r="B110" s="131" t="s">
        <v>254</v>
      </c>
      <c r="C110" s="132">
        <v>0</v>
      </c>
      <c r="D110" s="133">
        <v>0</v>
      </c>
      <c r="E110" s="133"/>
      <c r="F110" s="133"/>
      <c r="G110" s="134"/>
    </row>
    <row r="111" spans="1:7" ht="14.25">
      <c r="A111" s="131" t="s">
        <v>255</v>
      </c>
      <c r="B111" s="131" t="s">
        <v>256</v>
      </c>
      <c r="C111" s="132">
        <v>12045</v>
      </c>
      <c r="D111" s="133">
        <v>12628</v>
      </c>
      <c r="E111" s="133">
        <v>10542</v>
      </c>
      <c r="F111" s="133">
        <v>10542</v>
      </c>
      <c r="G111" s="134">
        <f>(F111/D111)*100</f>
        <v>83.48115299334812</v>
      </c>
    </row>
    <row r="112" spans="1:7" ht="14.25">
      <c r="A112" s="131" t="s">
        <v>257</v>
      </c>
      <c r="B112" s="131" t="s">
        <v>89</v>
      </c>
      <c r="C112" s="132">
        <v>2216</v>
      </c>
      <c r="D112" s="133">
        <v>2656</v>
      </c>
      <c r="E112" s="133">
        <v>2575</v>
      </c>
      <c r="F112" s="133">
        <v>2575</v>
      </c>
      <c r="G112" s="134">
        <f>(F112/D112)*100</f>
        <v>96.95030120481928</v>
      </c>
    </row>
    <row r="113" spans="1:7" ht="14.25">
      <c r="A113" s="131" t="s">
        <v>258</v>
      </c>
      <c r="B113" s="131" t="s">
        <v>91</v>
      </c>
      <c r="C113" s="133">
        <v>6194</v>
      </c>
      <c r="D113" s="133">
        <v>6292</v>
      </c>
      <c r="E113" s="133">
        <v>5253</v>
      </c>
      <c r="F113" s="133">
        <v>5253</v>
      </c>
      <c r="G113" s="134">
        <f>(F113/D113)*100</f>
        <v>83.48696757787667</v>
      </c>
    </row>
    <row r="114" spans="1:7" ht="14.25">
      <c r="A114" s="131" t="s">
        <v>259</v>
      </c>
      <c r="B114" s="131" t="s">
        <v>93</v>
      </c>
      <c r="C114" s="133">
        <v>0</v>
      </c>
      <c r="D114" s="133">
        <v>0</v>
      </c>
      <c r="E114" s="133"/>
      <c r="F114" s="133"/>
      <c r="G114" s="134"/>
    </row>
    <row r="115" spans="1:7" ht="14.25">
      <c r="A115" s="131" t="s">
        <v>260</v>
      </c>
      <c r="B115" s="131" t="s">
        <v>261</v>
      </c>
      <c r="C115" s="133">
        <v>0</v>
      </c>
      <c r="D115" s="133">
        <v>0</v>
      </c>
      <c r="E115" s="133"/>
      <c r="F115" s="133"/>
      <c r="G115" s="134"/>
    </row>
    <row r="116" spans="1:7" ht="14.25">
      <c r="A116" s="131" t="s">
        <v>262</v>
      </c>
      <c r="B116" s="131" t="s">
        <v>263</v>
      </c>
      <c r="C116" s="133">
        <v>0</v>
      </c>
      <c r="D116" s="133">
        <v>0</v>
      </c>
      <c r="E116" s="133"/>
      <c r="F116" s="133"/>
      <c r="G116" s="134"/>
    </row>
    <row r="117" spans="1:7" ht="14.25">
      <c r="A117" s="131" t="s">
        <v>264</v>
      </c>
      <c r="B117" s="131" t="s">
        <v>265</v>
      </c>
      <c r="C117" s="133">
        <v>0</v>
      </c>
      <c r="D117" s="133">
        <v>0</v>
      </c>
      <c r="E117" s="133"/>
      <c r="F117" s="133"/>
      <c r="G117" s="134"/>
    </row>
    <row r="118" spans="1:7" ht="14.25">
      <c r="A118" s="131" t="s">
        <v>266</v>
      </c>
      <c r="B118" s="131" t="s">
        <v>267</v>
      </c>
      <c r="C118" s="133">
        <v>0</v>
      </c>
      <c r="D118" s="133">
        <v>0</v>
      </c>
      <c r="E118" s="133"/>
      <c r="F118" s="133"/>
      <c r="G118" s="134"/>
    </row>
    <row r="119" spans="1:7" ht="14.25">
      <c r="A119" s="131" t="s">
        <v>268</v>
      </c>
      <c r="B119" s="131" t="s">
        <v>269</v>
      </c>
      <c r="C119" s="133">
        <v>2767</v>
      </c>
      <c r="D119" s="133">
        <v>2687</v>
      </c>
      <c r="E119" s="133">
        <v>1653</v>
      </c>
      <c r="F119" s="133">
        <v>1653</v>
      </c>
      <c r="G119" s="134">
        <f>(F119/D119)*100</f>
        <v>61.51842203200596</v>
      </c>
    </row>
    <row r="120" spans="1:7" ht="14.25">
      <c r="A120" s="131" t="s">
        <v>270</v>
      </c>
      <c r="B120" s="131" t="s">
        <v>107</v>
      </c>
      <c r="C120" s="133">
        <v>868</v>
      </c>
      <c r="D120" s="133">
        <v>993</v>
      </c>
      <c r="E120" s="133">
        <v>1061</v>
      </c>
      <c r="F120" s="133">
        <v>1061</v>
      </c>
      <c r="G120" s="134">
        <f>(F120/D120)*100</f>
        <v>106.84793554884189</v>
      </c>
    </row>
    <row r="121" spans="1:7" ht="14.25">
      <c r="A121" s="131" t="s">
        <v>271</v>
      </c>
      <c r="B121" s="131" t="s">
        <v>272</v>
      </c>
      <c r="C121" s="133">
        <v>0</v>
      </c>
      <c r="D121" s="133">
        <v>0</v>
      </c>
      <c r="E121" s="133"/>
      <c r="F121" s="133"/>
      <c r="G121" s="134"/>
    </row>
    <row r="122" spans="1:7" ht="14.25">
      <c r="A122" s="131" t="s">
        <v>273</v>
      </c>
      <c r="B122" s="131" t="s">
        <v>274</v>
      </c>
      <c r="C122" s="133">
        <v>0</v>
      </c>
      <c r="D122" s="133">
        <v>63</v>
      </c>
      <c r="E122" s="133">
        <v>62</v>
      </c>
      <c r="F122" s="133">
        <v>62</v>
      </c>
      <c r="G122" s="134">
        <f>(F122/D122)*100</f>
        <v>98.4126984126984</v>
      </c>
    </row>
    <row r="123" spans="1:7" ht="14.25">
      <c r="A123" s="131" t="s">
        <v>275</v>
      </c>
      <c r="B123" s="131" t="s">
        <v>89</v>
      </c>
      <c r="C123" s="132">
        <v>0</v>
      </c>
      <c r="D123" s="133">
        <v>0</v>
      </c>
      <c r="E123" s="133"/>
      <c r="F123" s="133"/>
      <c r="G123" s="134"/>
    </row>
    <row r="124" spans="1:7" ht="14.25">
      <c r="A124" s="131" t="s">
        <v>276</v>
      </c>
      <c r="B124" s="131" t="s">
        <v>91</v>
      </c>
      <c r="C124" s="132">
        <v>0</v>
      </c>
      <c r="D124" s="133">
        <v>63</v>
      </c>
      <c r="E124" s="133">
        <v>62</v>
      </c>
      <c r="F124" s="133">
        <v>62</v>
      </c>
      <c r="G124" s="134">
        <f>(F124/D124)*100</f>
        <v>98.4126984126984</v>
      </c>
    </row>
    <row r="125" spans="1:7" ht="14.25">
      <c r="A125" s="131" t="s">
        <v>277</v>
      </c>
      <c r="B125" s="131" t="s">
        <v>93</v>
      </c>
      <c r="C125" s="132">
        <v>0</v>
      </c>
      <c r="D125" s="133">
        <v>0</v>
      </c>
      <c r="E125" s="133"/>
      <c r="F125" s="133"/>
      <c r="G125" s="134"/>
    </row>
    <row r="126" spans="1:7" ht="14.25">
      <c r="A126" s="131" t="s">
        <v>278</v>
      </c>
      <c r="B126" s="131" t="s">
        <v>279</v>
      </c>
      <c r="C126" s="132">
        <v>0</v>
      </c>
      <c r="D126" s="133">
        <v>0</v>
      </c>
      <c r="E126" s="133"/>
      <c r="F126" s="133"/>
      <c r="G126" s="134"/>
    </row>
    <row r="127" spans="1:7" ht="14.25">
      <c r="A127" s="131" t="s">
        <v>280</v>
      </c>
      <c r="B127" s="131" t="s">
        <v>281</v>
      </c>
      <c r="C127" s="132">
        <v>0</v>
      </c>
      <c r="D127" s="133">
        <v>0</v>
      </c>
      <c r="E127" s="133"/>
      <c r="F127" s="133"/>
      <c r="G127" s="134"/>
    </row>
    <row r="128" spans="1:7" ht="14.25">
      <c r="A128" s="131" t="s">
        <v>282</v>
      </c>
      <c r="B128" s="131" t="s">
        <v>283</v>
      </c>
      <c r="C128" s="132">
        <v>0</v>
      </c>
      <c r="D128" s="133">
        <v>0</v>
      </c>
      <c r="E128" s="133"/>
      <c r="F128" s="133"/>
      <c r="G128" s="134"/>
    </row>
    <row r="129" spans="1:7" ht="14.25">
      <c r="A129" s="131" t="s">
        <v>284</v>
      </c>
      <c r="B129" s="131" t="s">
        <v>285</v>
      </c>
      <c r="C129" s="132">
        <v>0</v>
      </c>
      <c r="D129" s="133">
        <v>0</v>
      </c>
      <c r="E129" s="133"/>
      <c r="F129" s="133"/>
      <c r="G129" s="134"/>
    </row>
    <row r="130" spans="1:7" ht="14.25">
      <c r="A130" s="131" t="s">
        <v>286</v>
      </c>
      <c r="B130" s="131" t="s">
        <v>287</v>
      </c>
      <c r="C130" s="132">
        <v>0</v>
      </c>
      <c r="D130" s="133">
        <v>0</v>
      </c>
      <c r="E130" s="133"/>
      <c r="F130" s="133"/>
      <c r="G130" s="134"/>
    </row>
    <row r="131" spans="1:7" ht="14.25">
      <c r="A131" s="131" t="s">
        <v>288</v>
      </c>
      <c r="B131" s="131" t="s">
        <v>289</v>
      </c>
      <c r="C131" s="132">
        <v>0</v>
      </c>
      <c r="D131" s="133">
        <v>0</v>
      </c>
      <c r="E131" s="133"/>
      <c r="F131" s="133"/>
      <c r="G131" s="134"/>
    </row>
    <row r="132" spans="1:7" ht="14.25">
      <c r="A132" s="131" t="s">
        <v>290</v>
      </c>
      <c r="B132" s="131" t="s">
        <v>107</v>
      </c>
      <c r="C132" s="132">
        <v>0</v>
      </c>
      <c r="D132" s="133">
        <v>0</v>
      </c>
      <c r="E132" s="133"/>
      <c r="F132" s="133"/>
      <c r="G132" s="134"/>
    </row>
    <row r="133" spans="1:7" ht="14.25">
      <c r="A133" s="131" t="s">
        <v>291</v>
      </c>
      <c r="B133" s="131" t="s">
        <v>292</v>
      </c>
      <c r="C133" s="132">
        <v>0</v>
      </c>
      <c r="D133" s="133">
        <v>0</v>
      </c>
      <c r="E133" s="133"/>
      <c r="F133" s="133"/>
      <c r="G133" s="134"/>
    </row>
    <row r="134" spans="1:7" ht="14.25">
      <c r="A134" s="131" t="s">
        <v>293</v>
      </c>
      <c r="B134" s="131" t="s">
        <v>294</v>
      </c>
      <c r="C134" s="132">
        <v>5</v>
      </c>
      <c r="D134" s="133">
        <v>3</v>
      </c>
      <c r="E134" s="133">
        <v>3</v>
      </c>
      <c r="F134" s="133">
        <v>3</v>
      </c>
      <c r="G134" s="134">
        <f aca="true" t="shared" si="1" ref="G133:G197">(F134/D134)*100</f>
        <v>100</v>
      </c>
    </row>
    <row r="135" spans="1:7" ht="14.25">
      <c r="A135" s="131" t="s">
        <v>295</v>
      </c>
      <c r="B135" s="131" t="s">
        <v>89</v>
      </c>
      <c r="C135" s="132">
        <v>0</v>
      </c>
      <c r="D135" s="133">
        <v>0</v>
      </c>
      <c r="E135" s="133"/>
      <c r="F135" s="133"/>
      <c r="G135" s="134"/>
    </row>
    <row r="136" spans="1:7" ht="14.25">
      <c r="A136" s="131" t="s">
        <v>296</v>
      </c>
      <c r="B136" s="131" t="s">
        <v>91</v>
      </c>
      <c r="C136" s="132">
        <v>0</v>
      </c>
      <c r="D136" s="133">
        <v>0</v>
      </c>
      <c r="E136" s="133"/>
      <c r="F136" s="133"/>
      <c r="G136" s="134"/>
    </row>
    <row r="137" spans="1:7" ht="14.25">
      <c r="A137" s="131" t="s">
        <v>297</v>
      </c>
      <c r="B137" s="131" t="s">
        <v>93</v>
      </c>
      <c r="C137" s="132">
        <v>0</v>
      </c>
      <c r="D137" s="133">
        <v>0</v>
      </c>
      <c r="E137" s="133"/>
      <c r="F137" s="133"/>
      <c r="G137" s="134"/>
    </row>
    <row r="138" spans="1:7" ht="14.25">
      <c r="A138" s="131" t="s">
        <v>298</v>
      </c>
      <c r="B138" s="131" t="s">
        <v>299</v>
      </c>
      <c r="C138" s="132">
        <v>5</v>
      </c>
      <c r="D138" s="133">
        <v>3</v>
      </c>
      <c r="E138" s="133">
        <v>3</v>
      </c>
      <c r="F138" s="133">
        <v>3</v>
      </c>
      <c r="G138" s="134">
        <f t="shared" si="1"/>
        <v>100</v>
      </c>
    </row>
    <row r="139" spans="1:7" ht="14.25">
      <c r="A139" s="131" t="s">
        <v>300</v>
      </c>
      <c r="B139" s="131" t="s">
        <v>107</v>
      </c>
      <c r="C139" s="132">
        <v>0</v>
      </c>
      <c r="D139" s="133">
        <v>0</v>
      </c>
      <c r="E139" s="133"/>
      <c r="F139" s="133"/>
      <c r="G139" s="134"/>
    </row>
    <row r="140" spans="1:7" ht="14.25">
      <c r="A140" s="131" t="s">
        <v>301</v>
      </c>
      <c r="B140" s="131" t="s">
        <v>302</v>
      </c>
      <c r="C140" s="132">
        <v>0</v>
      </c>
      <c r="D140" s="133">
        <v>0</v>
      </c>
      <c r="E140" s="133"/>
      <c r="F140" s="133"/>
      <c r="G140" s="134"/>
    </row>
    <row r="141" spans="1:7" ht="14.25">
      <c r="A141" s="131" t="s">
        <v>303</v>
      </c>
      <c r="B141" s="131" t="s">
        <v>304</v>
      </c>
      <c r="C141" s="132">
        <v>297</v>
      </c>
      <c r="D141" s="133">
        <v>317</v>
      </c>
      <c r="E141" s="133">
        <v>286</v>
      </c>
      <c r="F141" s="133">
        <v>286</v>
      </c>
      <c r="G141" s="134">
        <f t="shared" si="1"/>
        <v>90.22082018927445</v>
      </c>
    </row>
    <row r="142" spans="1:7" ht="14.25">
      <c r="A142" s="131" t="s">
        <v>305</v>
      </c>
      <c r="B142" s="131" t="s">
        <v>89</v>
      </c>
      <c r="C142" s="132">
        <v>92</v>
      </c>
      <c r="D142" s="133">
        <v>138</v>
      </c>
      <c r="E142" s="133">
        <v>119</v>
      </c>
      <c r="F142" s="133">
        <v>119</v>
      </c>
      <c r="G142" s="134">
        <f t="shared" si="1"/>
        <v>86.23188405797102</v>
      </c>
    </row>
    <row r="143" spans="1:7" ht="14.25">
      <c r="A143" s="131" t="s">
        <v>306</v>
      </c>
      <c r="B143" s="131" t="s">
        <v>91</v>
      </c>
      <c r="C143" s="132">
        <v>0</v>
      </c>
      <c r="D143" s="133">
        <v>0</v>
      </c>
      <c r="E143" s="133"/>
      <c r="F143" s="133"/>
      <c r="G143" s="134"/>
    </row>
    <row r="144" spans="1:7" ht="14.25">
      <c r="A144" s="131" t="s">
        <v>307</v>
      </c>
      <c r="B144" s="131" t="s">
        <v>93</v>
      </c>
      <c r="C144" s="132">
        <v>0</v>
      </c>
      <c r="D144" s="133">
        <v>0</v>
      </c>
      <c r="E144" s="133"/>
      <c r="F144" s="133"/>
      <c r="G144" s="134"/>
    </row>
    <row r="145" spans="1:7" ht="14.25">
      <c r="A145" s="131" t="s">
        <v>308</v>
      </c>
      <c r="B145" s="131" t="s">
        <v>309</v>
      </c>
      <c r="C145" s="132">
        <v>0</v>
      </c>
      <c r="D145" s="133">
        <v>0</v>
      </c>
      <c r="E145" s="133"/>
      <c r="F145" s="133"/>
      <c r="G145" s="134"/>
    </row>
    <row r="146" spans="1:7" ht="14.25">
      <c r="A146" s="131" t="s">
        <v>310</v>
      </c>
      <c r="B146" s="131" t="s">
        <v>311</v>
      </c>
      <c r="C146" s="132">
        <v>135</v>
      </c>
      <c r="D146" s="133">
        <v>99</v>
      </c>
      <c r="E146" s="133">
        <v>88</v>
      </c>
      <c r="F146" s="133">
        <v>88</v>
      </c>
      <c r="G146" s="134">
        <f t="shared" si="1"/>
        <v>88.88888888888889</v>
      </c>
    </row>
    <row r="147" spans="1:7" ht="14.25">
      <c r="A147" s="131" t="s">
        <v>312</v>
      </c>
      <c r="B147" s="131" t="s">
        <v>107</v>
      </c>
      <c r="C147" s="132">
        <v>70</v>
      </c>
      <c r="D147" s="133">
        <v>80</v>
      </c>
      <c r="E147" s="133">
        <v>79</v>
      </c>
      <c r="F147" s="133">
        <v>79</v>
      </c>
      <c r="G147" s="134">
        <f t="shared" si="1"/>
        <v>98.75</v>
      </c>
    </row>
    <row r="148" spans="1:7" ht="14.25">
      <c r="A148" s="131" t="s">
        <v>313</v>
      </c>
      <c r="B148" s="131" t="s">
        <v>314</v>
      </c>
      <c r="C148" s="132">
        <v>0</v>
      </c>
      <c r="D148" s="133">
        <v>0</v>
      </c>
      <c r="E148" s="133"/>
      <c r="F148" s="133"/>
      <c r="G148" s="134"/>
    </row>
    <row r="149" spans="1:7" ht="14.25">
      <c r="A149" s="131" t="s">
        <v>315</v>
      </c>
      <c r="B149" s="131" t="s">
        <v>316</v>
      </c>
      <c r="C149" s="132">
        <v>406</v>
      </c>
      <c r="D149" s="133">
        <v>468</v>
      </c>
      <c r="E149" s="133">
        <v>482</v>
      </c>
      <c r="F149" s="133">
        <v>482</v>
      </c>
      <c r="G149" s="134">
        <f t="shared" si="1"/>
        <v>102.99145299145297</v>
      </c>
    </row>
    <row r="150" spans="1:7" ht="14.25">
      <c r="A150" s="131" t="s">
        <v>317</v>
      </c>
      <c r="B150" s="131" t="s">
        <v>89</v>
      </c>
      <c r="C150" s="132">
        <v>371</v>
      </c>
      <c r="D150" s="133">
        <v>433</v>
      </c>
      <c r="E150" s="133">
        <v>447</v>
      </c>
      <c r="F150" s="133">
        <v>447</v>
      </c>
      <c r="G150" s="134">
        <f t="shared" si="1"/>
        <v>103.23325635103926</v>
      </c>
    </row>
    <row r="151" spans="1:7" ht="14.25">
      <c r="A151" s="131" t="s">
        <v>318</v>
      </c>
      <c r="B151" s="131" t="s">
        <v>91</v>
      </c>
      <c r="C151" s="132">
        <v>0</v>
      </c>
      <c r="D151" s="133">
        <v>0</v>
      </c>
      <c r="E151" s="133"/>
      <c r="F151" s="133"/>
      <c r="G151" s="134"/>
    </row>
    <row r="152" spans="1:7" ht="14.25">
      <c r="A152" s="131" t="s">
        <v>319</v>
      </c>
      <c r="B152" s="131" t="s">
        <v>93</v>
      </c>
      <c r="C152" s="132">
        <v>0</v>
      </c>
      <c r="D152" s="133">
        <v>0</v>
      </c>
      <c r="E152" s="133"/>
      <c r="F152" s="133"/>
      <c r="G152" s="134"/>
    </row>
    <row r="153" spans="1:7" ht="14.25">
      <c r="A153" s="131" t="s">
        <v>320</v>
      </c>
      <c r="B153" s="131" t="s">
        <v>321</v>
      </c>
      <c r="C153" s="132">
        <v>35</v>
      </c>
      <c r="D153" s="133">
        <v>35</v>
      </c>
      <c r="E153" s="133">
        <v>35</v>
      </c>
      <c r="F153" s="133">
        <v>35</v>
      </c>
      <c r="G153" s="134">
        <f t="shared" si="1"/>
        <v>100</v>
      </c>
    </row>
    <row r="154" spans="1:7" ht="14.25">
      <c r="A154" s="131" t="s">
        <v>322</v>
      </c>
      <c r="B154" s="131" t="s">
        <v>323</v>
      </c>
      <c r="C154" s="132">
        <v>0</v>
      </c>
      <c r="D154" s="133">
        <v>0</v>
      </c>
      <c r="E154" s="133"/>
      <c r="F154" s="133"/>
      <c r="G154" s="134"/>
    </row>
    <row r="155" spans="1:7" ht="14.25">
      <c r="A155" s="131" t="s">
        <v>324</v>
      </c>
      <c r="B155" s="131" t="s">
        <v>325</v>
      </c>
      <c r="C155" s="132">
        <v>386</v>
      </c>
      <c r="D155" s="133">
        <v>477</v>
      </c>
      <c r="E155" s="133">
        <v>456</v>
      </c>
      <c r="F155" s="133">
        <v>456</v>
      </c>
      <c r="G155" s="134">
        <f t="shared" si="1"/>
        <v>95.59748427672956</v>
      </c>
    </row>
    <row r="156" spans="1:7" ht="14.25">
      <c r="A156" s="131" t="s">
        <v>326</v>
      </c>
      <c r="B156" s="131" t="s">
        <v>89</v>
      </c>
      <c r="C156" s="132">
        <v>328</v>
      </c>
      <c r="D156" s="133">
        <v>437</v>
      </c>
      <c r="E156" s="133">
        <v>417</v>
      </c>
      <c r="F156" s="133">
        <v>417</v>
      </c>
      <c r="G156" s="134">
        <f t="shared" si="1"/>
        <v>95.4233409610984</v>
      </c>
    </row>
    <row r="157" spans="1:7" ht="14.25">
      <c r="A157" s="131" t="s">
        <v>327</v>
      </c>
      <c r="B157" s="131" t="s">
        <v>91</v>
      </c>
      <c r="C157" s="132">
        <v>52</v>
      </c>
      <c r="D157" s="133">
        <v>34</v>
      </c>
      <c r="E157" s="133">
        <v>33</v>
      </c>
      <c r="F157" s="133">
        <v>33</v>
      </c>
      <c r="G157" s="134">
        <f t="shared" si="1"/>
        <v>97.05882352941177</v>
      </c>
    </row>
    <row r="158" spans="1:7" ht="14.25">
      <c r="A158" s="131" t="s">
        <v>328</v>
      </c>
      <c r="B158" s="131" t="s">
        <v>93</v>
      </c>
      <c r="C158" s="132">
        <v>0</v>
      </c>
      <c r="D158" s="133">
        <v>0</v>
      </c>
      <c r="E158" s="133"/>
      <c r="F158" s="133"/>
      <c r="G158" s="134"/>
    </row>
    <row r="159" spans="1:7" ht="14.25">
      <c r="A159" s="131" t="s">
        <v>329</v>
      </c>
      <c r="B159" s="131" t="s">
        <v>120</v>
      </c>
      <c r="C159" s="132">
        <v>0</v>
      </c>
      <c r="D159" s="133">
        <v>0</v>
      </c>
      <c r="E159" s="133"/>
      <c r="F159" s="133"/>
      <c r="G159" s="134"/>
    </row>
    <row r="160" spans="1:7" ht="14.25">
      <c r="A160" s="131" t="s">
        <v>330</v>
      </c>
      <c r="B160" s="131" t="s">
        <v>107</v>
      </c>
      <c r="C160" s="132">
        <v>0</v>
      </c>
      <c r="D160" s="133">
        <v>0</v>
      </c>
      <c r="E160" s="133"/>
      <c r="F160" s="133"/>
      <c r="G160" s="134"/>
    </row>
    <row r="161" spans="1:7" ht="14.25">
      <c r="A161" s="131" t="s">
        <v>331</v>
      </c>
      <c r="B161" s="131" t="s">
        <v>332</v>
      </c>
      <c r="C161" s="132">
        <v>6</v>
      </c>
      <c r="D161" s="133">
        <v>6</v>
      </c>
      <c r="E161" s="133">
        <v>6</v>
      </c>
      <c r="F161" s="133">
        <v>6</v>
      </c>
      <c r="G161" s="134">
        <f t="shared" si="1"/>
        <v>100</v>
      </c>
    </row>
    <row r="162" spans="1:7" ht="14.25">
      <c r="A162" s="131" t="s">
        <v>333</v>
      </c>
      <c r="B162" s="131" t="s">
        <v>334</v>
      </c>
      <c r="C162" s="132">
        <v>1605</v>
      </c>
      <c r="D162" s="133">
        <v>1711</v>
      </c>
      <c r="E162" s="133">
        <v>2019</v>
      </c>
      <c r="F162" s="133">
        <v>2019</v>
      </c>
      <c r="G162" s="134">
        <f t="shared" si="1"/>
        <v>118.00116890707189</v>
      </c>
    </row>
    <row r="163" spans="1:7" ht="14.25">
      <c r="A163" s="131" t="s">
        <v>335</v>
      </c>
      <c r="B163" s="131" t="s">
        <v>89</v>
      </c>
      <c r="C163" s="132">
        <v>899</v>
      </c>
      <c r="D163" s="133">
        <v>956</v>
      </c>
      <c r="E163" s="133">
        <v>1014</v>
      </c>
      <c r="F163" s="133">
        <v>1014</v>
      </c>
      <c r="G163" s="134">
        <f t="shared" si="1"/>
        <v>106.06694560669456</v>
      </c>
    </row>
    <row r="164" spans="1:7" ht="14.25">
      <c r="A164" s="131" t="s">
        <v>336</v>
      </c>
      <c r="B164" s="131" t="s">
        <v>91</v>
      </c>
      <c r="C164" s="132">
        <v>251</v>
      </c>
      <c r="D164" s="133">
        <v>271</v>
      </c>
      <c r="E164" s="133">
        <v>351</v>
      </c>
      <c r="F164" s="133">
        <v>351</v>
      </c>
      <c r="G164" s="134">
        <f t="shared" si="1"/>
        <v>129.52029520295204</v>
      </c>
    </row>
    <row r="165" spans="1:7" ht="14.25">
      <c r="A165" s="131" t="s">
        <v>337</v>
      </c>
      <c r="B165" s="131" t="s">
        <v>93</v>
      </c>
      <c r="C165" s="132">
        <v>0</v>
      </c>
      <c r="D165" s="133">
        <v>0</v>
      </c>
      <c r="E165" s="133"/>
      <c r="F165" s="133"/>
      <c r="G165" s="134"/>
    </row>
    <row r="166" spans="1:7" ht="14.25">
      <c r="A166" s="131" t="s">
        <v>338</v>
      </c>
      <c r="B166" s="131" t="s">
        <v>339</v>
      </c>
      <c r="C166" s="132">
        <v>0</v>
      </c>
      <c r="D166" s="133">
        <v>0</v>
      </c>
      <c r="E166" s="133"/>
      <c r="F166" s="133"/>
      <c r="G166" s="134"/>
    </row>
    <row r="167" spans="1:7" ht="14.25">
      <c r="A167" s="131" t="s">
        <v>340</v>
      </c>
      <c r="B167" s="131" t="s">
        <v>107</v>
      </c>
      <c r="C167" s="132">
        <v>375</v>
      </c>
      <c r="D167" s="133">
        <v>419</v>
      </c>
      <c r="E167" s="133">
        <v>407</v>
      </c>
      <c r="F167" s="133">
        <v>407</v>
      </c>
      <c r="G167" s="134">
        <f t="shared" si="1"/>
        <v>97.13603818615752</v>
      </c>
    </row>
    <row r="168" spans="1:7" ht="14.25">
      <c r="A168" s="131" t="s">
        <v>341</v>
      </c>
      <c r="B168" s="131" t="s">
        <v>342</v>
      </c>
      <c r="C168" s="132">
        <v>80</v>
      </c>
      <c r="D168" s="133">
        <v>65</v>
      </c>
      <c r="E168" s="133">
        <v>247</v>
      </c>
      <c r="F168" s="133">
        <v>247</v>
      </c>
      <c r="G168" s="134">
        <f t="shared" si="1"/>
        <v>380</v>
      </c>
    </row>
    <row r="169" spans="1:7" ht="14.25">
      <c r="A169" s="131" t="s">
        <v>343</v>
      </c>
      <c r="B169" s="131" t="s">
        <v>344</v>
      </c>
      <c r="C169" s="132">
        <v>3334</v>
      </c>
      <c r="D169" s="133">
        <v>4298</v>
      </c>
      <c r="E169" s="133">
        <v>3991</v>
      </c>
      <c r="F169" s="133">
        <v>3991</v>
      </c>
      <c r="G169" s="134">
        <f t="shared" si="1"/>
        <v>92.85714285714286</v>
      </c>
    </row>
    <row r="170" spans="1:7" ht="14.25">
      <c r="A170" s="131" t="s">
        <v>345</v>
      </c>
      <c r="B170" s="131" t="s">
        <v>89</v>
      </c>
      <c r="C170" s="132">
        <v>2174</v>
      </c>
      <c r="D170" s="133">
        <v>2800</v>
      </c>
      <c r="E170" s="133">
        <v>2650</v>
      </c>
      <c r="F170" s="133">
        <v>2650</v>
      </c>
      <c r="G170" s="134">
        <f t="shared" si="1"/>
        <v>94.64285714285714</v>
      </c>
    </row>
    <row r="171" spans="1:7" ht="14.25">
      <c r="A171" s="131" t="s">
        <v>346</v>
      </c>
      <c r="B171" s="131" t="s">
        <v>91</v>
      </c>
      <c r="C171" s="132">
        <v>131</v>
      </c>
      <c r="D171" s="133">
        <v>75</v>
      </c>
      <c r="E171" s="133">
        <v>67</v>
      </c>
      <c r="F171" s="133">
        <v>67</v>
      </c>
      <c r="G171" s="134">
        <f t="shared" si="1"/>
        <v>89.33333333333333</v>
      </c>
    </row>
    <row r="172" spans="1:7" ht="14.25">
      <c r="A172" s="131" t="s">
        <v>347</v>
      </c>
      <c r="B172" s="131" t="s">
        <v>93</v>
      </c>
      <c r="C172" s="132">
        <v>0</v>
      </c>
      <c r="D172" s="133">
        <v>0</v>
      </c>
      <c r="E172" s="133"/>
      <c r="F172" s="133"/>
      <c r="G172" s="134"/>
    </row>
    <row r="173" spans="1:7" ht="14.25">
      <c r="A173" s="131" t="s">
        <v>348</v>
      </c>
      <c r="B173" s="131" t="s">
        <v>349</v>
      </c>
      <c r="C173" s="132">
        <v>0</v>
      </c>
      <c r="D173" s="133">
        <v>0</v>
      </c>
      <c r="E173" s="133"/>
      <c r="F173" s="133"/>
      <c r="G173" s="134"/>
    </row>
    <row r="174" spans="1:7" ht="14.25">
      <c r="A174" s="131" t="s">
        <v>350</v>
      </c>
      <c r="B174" s="131" t="s">
        <v>107</v>
      </c>
      <c r="C174" s="132">
        <v>215</v>
      </c>
      <c r="D174" s="133">
        <v>489</v>
      </c>
      <c r="E174" s="133">
        <v>485</v>
      </c>
      <c r="F174" s="133">
        <v>485</v>
      </c>
      <c r="G174" s="134">
        <f t="shared" si="1"/>
        <v>99.18200408997954</v>
      </c>
    </row>
    <row r="175" spans="1:7" ht="14.25">
      <c r="A175" s="131" t="s">
        <v>351</v>
      </c>
      <c r="B175" s="131" t="s">
        <v>352</v>
      </c>
      <c r="C175" s="132">
        <v>814</v>
      </c>
      <c r="D175" s="133">
        <v>934</v>
      </c>
      <c r="E175" s="133">
        <v>789</v>
      </c>
      <c r="F175" s="133">
        <v>789</v>
      </c>
      <c r="G175" s="134">
        <f t="shared" si="1"/>
        <v>84.47537473233405</v>
      </c>
    </row>
    <row r="176" spans="1:7" ht="14.25">
      <c r="A176" s="131" t="s">
        <v>353</v>
      </c>
      <c r="B176" s="131" t="s">
        <v>354</v>
      </c>
      <c r="C176" s="132">
        <v>14969</v>
      </c>
      <c r="D176" s="133">
        <v>15331</v>
      </c>
      <c r="E176" s="133">
        <v>8846</v>
      </c>
      <c r="F176" s="133">
        <v>8846</v>
      </c>
      <c r="G176" s="134">
        <f t="shared" si="1"/>
        <v>57.70008479551236</v>
      </c>
    </row>
    <row r="177" spans="1:7" ht="14.25">
      <c r="A177" s="131" t="s">
        <v>355</v>
      </c>
      <c r="B177" s="131" t="s">
        <v>89</v>
      </c>
      <c r="C177" s="132">
        <v>1055</v>
      </c>
      <c r="D177" s="133">
        <v>613</v>
      </c>
      <c r="E177" s="133">
        <v>1010</v>
      </c>
      <c r="F177" s="133">
        <v>1010</v>
      </c>
      <c r="G177" s="134">
        <f t="shared" si="1"/>
        <v>164.76345840130506</v>
      </c>
    </row>
    <row r="178" spans="1:7" ht="14.25">
      <c r="A178" s="131" t="s">
        <v>356</v>
      </c>
      <c r="B178" s="131" t="s">
        <v>91</v>
      </c>
      <c r="C178" s="132">
        <v>13387</v>
      </c>
      <c r="D178" s="133">
        <v>14419</v>
      </c>
      <c r="E178" s="133">
        <v>7659</v>
      </c>
      <c r="F178" s="133">
        <v>7659</v>
      </c>
      <c r="G178" s="134">
        <f t="shared" si="1"/>
        <v>53.11741452250502</v>
      </c>
    </row>
    <row r="179" spans="1:7" ht="14.25">
      <c r="A179" s="131" t="s">
        <v>357</v>
      </c>
      <c r="B179" s="131" t="s">
        <v>93</v>
      </c>
      <c r="C179" s="132">
        <v>0</v>
      </c>
      <c r="D179" s="133">
        <v>0</v>
      </c>
      <c r="E179" s="133"/>
      <c r="F179" s="133"/>
      <c r="G179" s="134"/>
    </row>
    <row r="180" spans="1:7" ht="14.25">
      <c r="A180" s="131" t="s">
        <v>358</v>
      </c>
      <c r="B180" s="131" t="s">
        <v>359</v>
      </c>
      <c r="C180" s="132">
        <v>140</v>
      </c>
      <c r="D180" s="133">
        <v>184</v>
      </c>
      <c r="E180" s="133">
        <v>59</v>
      </c>
      <c r="F180" s="133">
        <v>59</v>
      </c>
      <c r="G180" s="134">
        <f t="shared" si="1"/>
        <v>32.065217391304344</v>
      </c>
    </row>
    <row r="181" spans="1:7" ht="14.25">
      <c r="A181" s="131" t="s">
        <v>360</v>
      </c>
      <c r="B181" s="131" t="s">
        <v>107</v>
      </c>
      <c r="C181" s="132">
        <v>50</v>
      </c>
      <c r="D181" s="133">
        <v>115</v>
      </c>
      <c r="E181" s="133">
        <v>117</v>
      </c>
      <c r="F181" s="133">
        <v>117</v>
      </c>
      <c r="G181" s="134">
        <f t="shared" si="1"/>
        <v>101.7391304347826</v>
      </c>
    </row>
    <row r="182" spans="1:7" ht="14.25">
      <c r="A182" s="131" t="s">
        <v>361</v>
      </c>
      <c r="B182" s="131" t="s">
        <v>362</v>
      </c>
      <c r="C182" s="132">
        <v>337</v>
      </c>
      <c r="D182" s="133">
        <v>0</v>
      </c>
      <c r="E182" s="133">
        <v>1</v>
      </c>
      <c r="F182" s="133">
        <v>1</v>
      </c>
      <c r="G182" s="134"/>
    </row>
    <row r="183" spans="1:7" ht="14.25">
      <c r="A183" s="131" t="s">
        <v>363</v>
      </c>
      <c r="B183" s="131" t="s">
        <v>364</v>
      </c>
      <c r="C183" s="132">
        <v>3304</v>
      </c>
      <c r="D183" s="133">
        <v>3140</v>
      </c>
      <c r="E183" s="133">
        <v>3474</v>
      </c>
      <c r="F183" s="133">
        <v>3474</v>
      </c>
      <c r="G183" s="134">
        <f t="shared" si="1"/>
        <v>110.63694267515925</v>
      </c>
    </row>
    <row r="184" spans="1:7" ht="14.25">
      <c r="A184" s="131" t="s">
        <v>365</v>
      </c>
      <c r="B184" s="131" t="s">
        <v>89</v>
      </c>
      <c r="C184" s="133">
        <v>538</v>
      </c>
      <c r="D184" s="133">
        <v>505</v>
      </c>
      <c r="E184" s="133">
        <v>662</v>
      </c>
      <c r="F184" s="133">
        <v>662</v>
      </c>
      <c r="G184" s="134">
        <f t="shared" si="1"/>
        <v>131.0891089108911</v>
      </c>
    </row>
    <row r="185" spans="1:7" ht="14.25">
      <c r="A185" s="131" t="s">
        <v>366</v>
      </c>
      <c r="B185" s="131" t="s">
        <v>91</v>
      </c>
      <c r="C185" s="133">
        <v>2594</v>
      </c>
      <c r="D185" s="133">
        <v>2428</v>
      </c>
      <c r="E185" s="133">
        <v>2618</v>
      </c>
      <c r="F185" s="133">
        <v>2618</v>
      </c>
      <c r="G185" s="134">
        <f t="shared" si="1"/>
        <v>107.82537067545306</v>
      </c>
    </row>
    <row r="186" spans="1:7" ht="14.25">
      <c r="A186" s="131" t="s">
        <v>367</v>
      </c>
      <c r="B186" s="131" t="s">
        <v>93</v>
      </c>
      <c r="C186" s="132">
        <v>0</v>
      </c>
      <c r="D186" s="133">
        <v>0</v>
      </c>
      <c r="E186" s="133"/>
      <c r="F186" s="133"/>
      <c r="G186" s="134"/>
    </row>
    <row r="187" spans="1:7" ht="14.25">
      <c r="A187" s="131" t="s">
        <v>368</v>
      </c>
      <c r="B187" s="131" t="s">
        <v>369</v>
      </c>
      <c r="C187" s="132">
        <v>0</v>
      </c>
      <c r="D187" s="133">
        <v>0</v>
      </c>
      <c r="E187" s="133"/>
      <c r="F187" s="133"/>
      <c r="G187" s="134"/>
    </row>
    <row r="188" spans="1:7" ht="14.25">
      <c r="A188" s="131" t="s">
        <v>370</v>
      </c>
      <c r="B188" s="131" t="s">
        <v>107</v>
      </c>
      <c r="C188" s="132">
        <v>172</v>
      </c>
      <c r="D188" s="133">
        <v>207</v>
      </c>
      <c r="E188" s="133">
        <v>194</v>
      </c>
      <c r="F188" s="133">
        <v>194</v>
      </c>
      <c r="G188" s="134">
        <f t="shared" si="1"/>
        <v>93.71980676328504</v>
      </c>
    </row>
    <row r="189" spans="1:7" ht="14.25">
      <c r="A189" s="131" t="s">
        <v>371</v>
      </c>
      <c r="B189" s="131" t="s">
        <v>372</v>
      </c>
      <c r="C189" s="132">
        <v>0</v>
      </c>
      <c r="D189" s="133">
        <v>0</v>
      </c>
      <c r="E189" s="133"/>
      <c r="F189" s="133"/>
      <c r="G189" s="134"/>
    </row>
    <row r="190" spans="1:7" ht="14.25">
      <c r="A190" s="131" t="s">
        <v>373</v>
      </c>
      <c r="B190" s="131" t="s">
        <v>374</v>
      </c>
      <c r="C190" s="132">
        <v>2933</v>
      </c>
      <c r="D190" s="133">
        <v>1079</v>
      </c>
      <c r="E190" s="133">
        <v>1047</v>
      </c>
      <c r="F190" s="133">
        <v>1047</v>
      </c>
      <c r="G190" s="134">
        <f t="shared" si="1"/>
        <v>97.03429101019464</v>
      </c>
    </row>
    <row r="191" spans="1:7" ht="14.25">
      <c r="A191" s="131" t="s">
        <v>375</v>
      </c>
      <c r="B191" s="131" t="s">
        <v>89</v>
      </c>
      <c r="C191" s="132">
        <v>397</v>
      </c>
      <c r="D191" s="133">
        <v>483</v>
      </c>
      <c r="E191" s="133">
        <v>489</v>
      </c>
      <c r="F191" s="133">
        <v>489</v>
      </c>
      <c r="G191" s="134">
        <f t="shared" si="1"/>
        <v>101.24223602484473</v>
      </c>
    </row>
    <row r="192" spans="1:7" ht="14.25">
      <c r="A192" s="131" t="s">
        <v>376</v>
      </c>
      <c r="B192" s="131" t="s">
        <v>91</v>
      </c>
      <c r="C192" s="132">
        <v>140</v>
      </c>
      <c r="D192" s="133">
        <v>160</v>
      </c>
      <c r="E192" s="133">
        <v>147</v>
      </c>
      <c r="F192" s="133">
        <v>147</v>
      </c>
      <c r="G192" s="134">
        <f t="shared" si="1"/>
        <v>91.875</v>
      </c>
    </row>
    <row r="193" spans="1:7" ht="14.25">
      <c r="A193" s="131" t="s">
        <v>377</v>
      </c>
      <c r="B193" s="131" t="s">
        <v>93</v>
      </c>
      <c r="C193" s="132">
        <v>0</v>
      </c>
      <c r="D193" s="133">
        <v>0</v>
      </c>
      <c r="E193" s="133"/>
      <c r="F193" s="133"/>
      <c r="G193" s="134"/>
    </row>
    <row r="194" spans="1:7" ht="14.25">
      <c r="A194" s="131" t="s">
        <v>378</v>
      </c>
      <c r="B194" s="131" t="s">
        <v>379</v>
      </c>
      <c r="C194" s="132">
        <v>2000</v>
      </c>
      <c r="D194" s="133">
        <v>0</v>
      </c>
      <c r="E194" s="133"/>
      <c r="F194" s="133"/>
      <c r="G194" s="134"/>
    </row>
    <row r="195" spans="1:7" ht="14.25">
      <c r="A195" s="131" t="s">
        <v>380</v>
      </c>
      <c r="B195" s="131" t="s">
        <v>381</v>
      </c>
      <c r="C195" s="132">
        <v>0</v>
      </c>
      <c r="D195" s="133">
        <v>0</v>
      </c>
      <c r="E195" s="133"/>
      <c r="F195" s="133"/>
      <c r="G195" s="134"/>
    </row>
    <row r="196" spans="1:7" ht="14.25">
      <c r="A196" s="131" t="s">
        <v>382</v>
      </c>
      <c r="B196" s="131" t="s">
        <v>107</v>
      </c>
      <c r="C196" s="132">
        <v>260</v>
      </c>
      <c r="D196" s="133">
        <v>285</v>
      </c>
      <c r="E196" s="133">
        <v>261</v>
      </c>
      <c r="F196" s="133">
        <v>261</v>
      </c>
      <c r="G196" s="134">
        <f t="shared" si="1"/>
        <v>91.57894736842105</v>
      </c>
    </row>
    <row r="197" spans="1:7" ht="14.25">
      <c r="A197" s="131" t="s">
        <v>383</v>
      </c>
      <c r="B197" s="131" t="s">
        <v>384</v>
      </c>
      <c r="C197" s="132">
        <v>136</v>
      </c>
      <c r="D197" s="133">
        <v>151</v>
      </c>
      <c r="E197" s="133">
        <v>150</v>
      </c>
      <c r="F197" s="133">
        <v>150</v>
      </c>
      <c r="G197" s="134">
        <f t="shared" si="1"/>
        <v>99.33774834437085</v>
      </c>
    </row>
    <row r="198" spans="1:7" ht="14.25">
      <c r="A198" s="131" t="s">
        <v>385</v>
      </c>
      <c r="B198" s="131" t="s">
        <v>386</v>
      </c>
      <c r="C198" s="132">
        <v>0</v>
      </c>
      <c r="D198" s="133">
        <v>0</v>
      </c>
      <c r="E198" s="133">
        <v>0</v>
      </c>
      <c r="F198" s="133">
        <v>0</v>
      </c>
      <c r="G198" s="134"/>
    </row>
    <row r="199" spans="1:7" ht="14.25">
      <c r="A199" s="131" t="s">
        <v>387</v>
      </c>
      <c r="B199" s="131" t="s">
        <v>89</v>
      </c>
      <c r="C199" s="132">
        <v>0</v>
      </c>
      <c r="D199" s="133">
        <v>0</v>
      </c>
      <c r="E199" s="133"/>
      <c r="F199" s="133"/>
      <c r="G199" s="134"/>
    </row>
    <row r="200" spans="1:7" ht="14.25">
      <c r="A200" s="131" t="s">
        <v>388</v>
      </c>
      <c r="B200" s="131" t="s">
        <v>91</v>
      </c>
      <c r="C200" s="132">
        <v>0</v>
      </c>
      <c r="D200" s="133">
        <v>0</v>
      </c>
      <c r="E200" s="133"/>
      <c r="F200" s="133"/>
      <c r="G200" s="134"/>
    </row>
    <row r="201" spans="1:7" ht="14.25">
      <c r="A201" s="131" t="s">
        <v>389</v>
      </c>
      <c r="B201" s="131" t="s">
        <v>93</v>
      </c>
      <c r="C201" s="132">
        <v>0</v>
      </c>
      <c r="D201" s="133">
        <v>0</v>
      </c>
      <c r="E201" s="133"/>
      <c r="F201" s="133"/>
      <c r="G201" s="134"/>
    </row>
    <row r="202" spans="1:7" ht="14.25">
      <c r="A202" s="131" t="s">
        <v>390</v>
      </c>
      <c r="B202" s="131" t="s">
        <v>107</v>
      </c>
      <c r="C202" s="132">
        <v>0</v>
      </c>
      <c r="D202" s="133">
        <v>0</v>
      </c>
      <c r="E202" s="133"/>
      <c r="F202" s="133"/>
      <c r="G202" s="134"/>
    </row>
    <row r="203" spans="1:7" ht="14.25">
      <c r="A203" s="131" t="s">
        <v>391</v>
      </c>
      <c r="B203" s="131" t="s">
        <v>392</v>
      </c>
      <c r="C203" s="132">
        <v>0</v>
      </c>
      <c r="D203" s="133">
        <v>0</v>
      </c>
      <c r="E203" s="133"/>
      <c r="F203" s="133"/>
      <c r="G203" s="134"/>
    </row>
    <row r="204" spans="1:7" ht="14.25">
      <c r="A204" s="131" t="s">
        <v>393</v>
      </c>
      <c r="B204" s="131" t="s">
        <v>394</v>
      </c>
      <c r="C204" s="132">
        <v>601</v>
      </c>
      <c r="D204" s="133">
        <v>1114</v>
      </c>
      <c r="E204" s="133">
        <v>1070</v>
      </c>
      <c r="F204" s="133">
        <v>1070</v>
      </c>
      <c r="G204" s="134">
        <f>(F204/D204)*100</f>
        <v>96.05026929982047</v>
      </c>
    </row>
    <row r="205" spans="1:7" ht="14.25">
      <c r="A205" s="131" t="s">
        <v>395</v>
      </c>
      <c r="B205" s="131" t="s">
        <v>89</v>
      </c>
      <c r="C205" s="132">
        <v>118</v>
      </c>
      <c r="D205" s="133">
        <v>355</v>
      </c>
      <c r="E205" s="133">
        <v>402</v>
      </c>
      <c r="F205" s="133">
        <v>402</v>
      </c>
      <c r="G205" s="134">
        <f>(F205/D205)*100</f>
        <v>113.23943661971832</v>
      </c>
    </row>
    <row r="206" spans="1:7" ht="14.25">
      <c r="A206" s="131" t="s">
        <v>396</v>
      </c>
      <c r="B206" s="131" t="s">
        <v>91</v>
      </c>
      <c r="C206" s="132">
        <v>8</v>
      </c>
      <c r="D206" s="133">
        <v>261</v>
      </c>
      <c r="E206" s="133">
        <v>183</v>
      </c>
      <c r="F206" s="133">
        <v>183</v>
      </c>
      <c r="G206" s="134">
        <f>(F206/D206)*100</f>
        <v>70.11494252873564</v>
      </c>
    </row>
    <row r="207" spans="1:7" ht="14.25">
      <c r="A207" s="131" t="s">
        <v>397</v>
      </c>
      <c r="B207" s="131" t="s">
        <v>93</v>
      </c>
      <c r="C207" s="132">
        <v>0</v>
      </c>
      <c r="D207" s="133">
        <v>0</v>
      </c>
      <c r="E207" s="133"/>
      <c r="F207" s="133"/>
      <c r="G207" s="134"/>
    </row>
    <row r="208" spans="1:7" ht="14.25">
      <c r="A208" s="131" t="s">
        <v>398</v>
      </c>
      <c r="B208" s="131" t="s">
        <v>107</v>
      </c>
      <c r="C208" s="132">
        <v>127</v>
      </c>
      <c r="D208" s="133">
        <v>153</v>
      </c>
      <c r="E208" s="133">
        <v>147</v>
      </c>
      <c r="F208" s="133">
        <v>147</v>
      </c>
      <c r="G208" s="134">
        <f>(F208/D208)*100</f>
        <v>96.07843137254902</v>
      </c>
    </row>
    <row r="209" spans="1:7" ht="14.25">
      <c r="A209" s="131" t="s">
        <v>399</v>
      </c>
      <c r="B209" s="131" t="s">
        <v>400</v>
      </c>
      <c r="C209" s="132">
        <v>348</v>
      </c>
      <c r="D209" s="133">
        <v>345</v>
      </c>
      <c r="E209" s="133">
        <v>338</v>
      </c>
      <c r="F209" s="133">
        <v>338</v>
      </c>
      <c r="G209" s="134">
        <f>(F209/D209)*100</f>
        <v>97.97101449275362</v>
      </c>
    </row>
    <row r="210" spans="1:7" ht="14.25">
      <c r="A210" s="131" t="s">
        <v>401</v>
      </c>
      <c r="B210" s="131" t="s">
        <v>402</v>
      </c>
      <c r="C210" s="132">
        <v>0</v>
      </c>
      <c r="D210" s="133">
        <v>0</v>
      </c>
      <c r="E210" s="133">
        <v>0</v>
      </c>
      <c r="F210" s="133">
        <v>0</v>
      </c>
      <c r="G210" s="134"/>
    </row>
    <row r="211" spans="1:7" ht="14.25">
      <c r="A211" s="131" t="s">
        <v>403</v>
      </c>
      <c r="B211" s="131" t="s">
        <v>89</v>
      </c>
      <c r="C211" s="132">
        <v>0</v>
      </c>
      <c r="D211" s="133">
        <v>0</v>
      </c>
      <c r="E211" s="133"/>
      <c r="F211" s="133"/>
      <c r="G211" s="134"/>
    </row>
    <row r="212" spans="1:7" ht="14.25">
      <c r="A212" s="131" t="s">
        <v>404</v>
      </c>
      <c r="B212" s="131" t="s">
        <v>91</v>
      </c>
      <c r="C212" s="132">
        <v>0</v>
      </c>
      <c r="D212" s="133">
        <v>0</v>
      </c>
      <c r="E212" s="133"/>
      <c r="F212" s="133"/>
      <c r="G212" s="134"/>
    </row>
    <row r="213" spans="1:7" ht="14.25">
      <c r="A213" s="131" t="s">
        <v>405</v>
      </c>
      <c r="B213" s="131" t="s">
        <v>93</v>
      </c>
      <c r="C213" s="132">
        <v>0</v>
      </c>
      <c r="D213" s="133">
        <v>0</v>
      </c>
      <c r="E213" s="133"/>
      <c r="F213" s="133"/>
      <c r="G213" s="134"/>
    </row>
    <row r="214" spans="1:7" ht="14.25">
      <c r="A214" s="131" t="s">
        <v>406</v>
      </c>
      <c r="B214" s="131" t="s">
        <v>407</v>
      </c>
      <c r="C214" s="132">
        <v>0</v>
      </c>
      <c r="D214" s="133">
        <v>0</v>
      </c>
      <c r="E214" s="133"/>
      <c r="F214" s="133"/>
      <c r="G214" s="134"/>
    </row>
    <row r="215" spans="1:7" ht="14.25">
      <c r="A215" s="131" t="s">
        <v>408</v>
      </c>
      <c r="B215" s="131" t="s">
        <v>107</v>
      </c>
      <c r="C215" s="132">
        <v>0</v>
      </c>
      <c r="D215" s="133">
        <v>0</v>
      </c>
      <c r="E215" s="133"/>
      <c r="F215" s="133"/>
      <c r="G215" s="134"/>
    </row>
    <row r="216" spans="1:7" ht="14.25">
      <c r="A216" s="131" t="s">
        <v>409</v>
      </c>
      <c r="B216" s="131" t="s">
        <v>410</v>
      </c>
      <c r="C216" s="132">
        <v>0</v>
      </c>
      <c r="D216" s="133">
        <v>0</v>
      </c>
      <c r="E216" s="133"/>
      <c r="F216" s="133"/>
      <c r="G216" s="134"/>
    </row>
    <row r="217" spans="1:7" ht="14.25">
      <c r="A217" s="131" t="s">
        <v>411</v>
      </c>
      <c r="B217" s="131" t="s">
        <v>412</v>
      </c>
      <c r="C217" s="132">
        <v>8580</v>
      </c>
      <c r="D217" s="133">
        <v>12412</v>
      </c>
      <c r="E217" s="133">
        <v>9662</v>
      </c>
      <c r="F217" s="133">
        <v>9662</v>
      </c>
      <c r="G217" s="134">
        <f>(F217/D217)*100</f>
        <v>77.84402191427651</v>
      </c>
    </row>
    <row r="218" spans="1:7" ht="14.25">
      <c r="A218" s="131" t="s">
        <v>413</v>
      </c>
      <c r="B218" s="131" t="s">
        <v>89</v>
      </c>
      <c r="C218" s="132">
        <v>5829</v>
      </c>
      <c r="D218" s="133">
        <v>6491</v>
      </c>
      <c r="E218" s="133">
        <v>6473</v>
      </c>
      <c r="F218" s="133">
        <v>6473</v>
      </c>
      <c r="G218" s="134">
        <f>(F218/D218)*100</f>
        <v>99.72269295948236</v>
      </c>
    </row>
    <row r="219" spans="1:7" ht="14.25">
      <c r="A219" s="131" t="s">
        <v>414</v>
      </c>
      <c r="B219" s="131" t="s">
        <v>91</v>
      </c>
      <c r="C219" s="132">
        <v>96</v>
      </c>
      <c r="D219" s="133">
        <v>50</v>
      </c>
      <c r="E219" s="133">
        <v>50</v>
      </c>
      <c r="F219" s="133">
        <v>50</v>
      </c>
      <c r="G219" s="134">
        <f>(F219/D219)*100</f>
        <v>100</v>
      </c>
    </row>
    <row r="220" spans="1:7" ht="14.25">
      <c r="A220" s="131" t="s">
        <v>415</v>
      </c>
      <c r="B220" s="131" t="s">
        <v>93</v>
      </c>
      <c r="C220" s="132">
        <v>0</v>
      </c>
      <c r="D220" s="133">
        <v>0</v>
      </c>
      <c r="E220" s="133"/>
      <c r="F220" s="133"/>
      <c r="G220" s="134"/>
    </row>
    <row r="221" spans="1:7" ht="14.25">
      <c r="A221" s="131" t="s">
        <v>416</v>
      </c>
      <c r="B221" s="131" t="s">
        <v>417</v>
      </c>
      <c r="C221" s="132">
        <v>304</v>
      </c>
      <c r="D221" s="133">
        <v>375</v>
      </c>
      <c r="E221" s="133">
        <v>415</v>
      </c>
      <c r="F221" s="133">
        <v>415</v>
      </c>
      <c r="G221" s="134">
        <f>(F221/D221)*100</f>
        <v>110.66666666666667</v>
      </c>
    </row>
    <row r="222" spans="1:7" ht="14.25">
      <c r="A222" s="131" t="s">
        <v>418</v>
      </c>
      <c r="B222" s="131" t="s">
        <v>419</v>
      </c>
      <c r="C222" s="132">
        <v>585</v>
      </c>
      <c r="D222" s="133">
        <v>617</v>
      </c>
      <c r="E222" s="133">
        <v>578</v>
      </c>
      <c r="F222" s="133">
        <v>578</v>
      </c>
      <c r="G222" s="134">
        <f>(F222/D222)*100</f>
        <v>93.67909238249594</v>
      </c>
    </row>
    <row r="223" spans="1:7" ht="14.25">
      <c r="A223" s="131" t="s">
        <v>420</v>
      </c>
      <c r="B223" s="131" t="s">
        <v>190</v>
      </c>
      <c r="C223" s="132">
        <v>0</v>
      </c>
      <c r="D223" s="133">
        <v>0</v>
      </c>
      <c r="E223" s="133"/>
      <c r="F223" s="133"/>
      <c r="G223" s="134"/>
    </row>
    <row r="224" spans="1:7" ht="14.25">
      <c r="A224" s="131" t="s">
        <v>421</v>
      </c>
      <c r="B224" s="131" t="s">
        <v>422</v>
      </c>
      <c r="C224" s="132">
        <v>158</v>
      </c>
      <c r="D224" s="133">
        <v>90</v>
      </c>
      <c r="E224" s="133">
        <v>67</v>
      </c>
      <c r="F224" s="133">
        <v>67</v>
      </c>
      <c r="G224" s="134">
        <f>(F224/D224)*100</f>
        <v>74.44444444444444</v>
      </c>
    </row>
    <row r="225" spans="1:7" ht="14.25">
      <c r="A225" s="131" t="s">
        <v>423</v>
      </c>
      <c r="B225" s="131" t="s">
        <v>424</v>
      </c>
      <c r="C225" s="132">
        <v>0</v>
      </c>
      <c r="D225" s="133">
        <v>0</v>
      </c>
      <c r="E225" s="133"/>
      <c r="F225" s="133"/>
      <c r="G225" s="134"/>
    </row>
    <row r="226" spans="1:7" ht="14.25">
      <c r="A226" s="131" t="s">
        <v>425</v>
      </c>
      <c r="B226" s="131" t="s">
        <v>426</v>
      </c>
      <c r="C226" s="132">
        <v>0</v>
      </c>
      <c r="D226" s="133">
        <v>0</v>
      </c>
      <c r="E226" s="133"/>
      <c r="F226" s="133"/>
      <c r="G226" s="134"/>
    </row>
    <row r="227" spans="1:7" ht="14.25">
      <c r="A227" s="131" t="s">
        <v>427</v>
      </c>
      <c r="B227" s="131" t="s">
        <v>428</v>
      </c>
      <c r="C227" s="132">
        <v>0</v>
      </c>
      <c r="D227" s="133">
        <v>0</v>
      </c>
      <c r="E227" s="133"/>
      <c r="F227" s="133"/>
      <c r="G227" s="134"/>
    </row>
    <row r="228" spans="1:7" ht="14.25">
      <c r="A228" s="131" t="s">
        <v>429</v>
      </c>
      <c r="B228" s="131" t="s">
        <v>430</v>
      </c>
      <c r="C228" s="132">
        <v>15</v>
      </c>
      <c r="D228" s="133">
        <v>0</v>
      </c>
      <c r="E228" s="133"/>
      <c r="F228" s="133"/>
      <c r="G228" s="134"/>
    </row>
    <row r="229" spans="1:7" ht="14.25">
      <c r="A229" s="131" t="s">
        <v>431</v>
      </c>
      <c r="B229" s="131" t="s">
        <v>432</v>
      </c>
      <c r="C229" s="132">
        <v>14</v>
      </c>
      <c r="D229" s="133">
        <v>125</v>
      </c>
      <c r="E229" s="133">
        <v>143</v>
      </c>
      <c r="F229" s="133">
        <v>143</v>
      </c>
      <c r="G229" s="134">
        <f>(F229/D229)*100</f>
        <v>114.39999999999999</v>
      </c>
    </row>
    <row r="230" spans="1:7" ht="14.25">
      <c r="A230" s="131" t="s">
        <v>433</v>
      </c>
      <c r="B230" s="131" t="s">
        <v>107</v>
      </c>
      <c r="C230" s="132">
        <v>684</v>
      </c>
      <c r="D230" s="133">
        <v>820</v>
      </c>
      <c r="E230" s="133">
        <v>793</v>
      </c>
      <c r="F230" s="133">
        <v>793</v>
      </c>
      <c r="G230" s="134">
        <f>(F230/D230)*100</f>
        <v>96.70731707317073</v>
      </c>
    </row>
    <row r="231" spans="1:7" ht="14.25">
      <c r="A231" s="131" t="s">
        <v>434</v>
      </c>
      <c r="B231" s="131" t="s">
        <v>435</v>
      </c>
      <c r="C231" s="132">
        <v>895</v>
      </c>
      <c r="D231" s="133">
        <v>3844</v>
      </c>
      <c r="E231" s="133">
        <v>1143</v>
      </c>
      <c r="F231" s="133">
        <v>1143</v>
      </c>
      <c r="G231" s="134">
        <f>(F231/D231)*100</f>
        <v>29.734651404786682</v>
      </c>
    </row>
    <row r="232" spans="1:7" ht="14.25">
      <c r="A232" s="131" t="s">
        <v>436</v>
      </c>
      <c r="B232" s="131" t="s">
        <v>437</v>
      </c>
      <c r="C232" s="132">
        <v>14922</v>
      </c>
      <c r="D232" s="133">
        <v>9731</v>
      </c>
      <c r="E232" s="133">
        <v>6336</v>
      </c>
      <c r="F232" s="133">
        <v>6336</v>
      </c>
      <c r="G232" s="134">
        <f>(F232/D232)*100</f>
        <v>65.11149933203166</v>
      </c>
    </row>
    <row r="233" spans="1:7" ht="14.25">
      <c r="A233" s="131" t="s">
        <v>438</v>
      </c>
      <c r="B233" s="131" t="s">
        <v>439</v>
      </c>
      <c r="C233" s="132">
        <v>0</v>
      </c>
      <c r="D233" s="133">
        <v>0</v>
      </c>
      <c r="E233" s="133"/>
      <c r="F233" s="133"/>
      <c r="G233" s="134"/>
    </row>
    <row r="234" spans="1:7" ht="14.25">
      <c r="A234" s="131" t="s">
        <v>440</v>
      </c>
      <c r="B234" s="131" t="s">
        <v>441</v>
      </c>
      <c r="C234" s="132">
        <v>14922</v>
      </c>
      <c r="D234" s="133">
        <v>9731</v>
      </c>
      <c r="E234" s="133">
        <v>6336</v>
      </c>
      <c r="F234" s="133">
        <v>6336</v>
      </c>
      <c r="G234" s="134">
        <f>(F234/D234)*100</f>
        <v>65.11149933203166</v>
      </c>
    </row>
    <row r="235" spans="1:7" ht="14.25">
      <c r="A235" s="131" t="s">
        <v>442</v>
      </c>
      <c r="B235" s="131" t="s">
        <v>443</v>
      </c>
      <c r="C235" s="132">
        <v>0</v>
      </c>
      <c r="D235" s="133">
        <v>0</v>
      </c>
      <c r="E235" s="133">
        <v>0</v>
      </c>
      <c r="F235" s="133">
        <v>0</v>
      </c>
      <c r="G235" s="134"/>
    </row>
    <row r="236" spans="1:7" ht="14.25">
      <c r="A236" s="131" t="s">
        <v>444</v>
      </c>
      <c r="B236" s="131" t="s">
        <v>445</v>
      </c>
      <c r="C236" s="132">
        <v>0</v>
      </c>
      <c r="D236" s="133">
        <v>0</v>
      </c>
      <c r="E236" s="133">
        <v>0</v>
      </c>
      <c r="F236" s="133">
        <v>0</v>
      </c>
      <c r="G236" s="134"/>
    </row>
    <row r="237" spans="1:7" ht="14.25">
      <c r="A237" s="131" t="s">
        <v>446</v>
      </c>
      <c r="B237" s="131" t="s">
        <v>89</v>
      </c>
      <c r="C237" s="132">
        <v>0</v>
      </c>
      <c r="D237" s="133">
        <v>0</v>
      </c>
      <c r="E237" s="133"/>
      <c r="F237" s="133"/>
      <c r="G237" s="134"/>
    </row>
    <row r="238" spans="1:7" ht="14.25">
      <c r="A238" s="131" t="s">
        <v>447</v>
      </c>
      <c r="B238" s="131" t="s">
        <v>91</v>
      </c>
      <c r="C238" s="132">
        <v>0</v>
      </c>
      <c r="D238" s="133">
        <v>0</v>
      </c>
      <c r="E238" s="133"/>
      <c r="F238" s="133"/>
      <c r="G238" s="134"/>
    </row>
    <row r="239" spans="1:7" ht="14.25">
      <c r="A239" s="131" t="s">
        <v>448</v>
      </c>
      <c r="B239" s="131" t="s">
        <v>93</v>
      </c>
      <c r="C239" s="132">
        <v>0</v>
      </c>
      <c r="D239" s="133">
        <v>0</v>
      </c>
      <c r="E239" s="133"/>
      <c r="F239" s="133"/>
      <c r="G239" s="134"/>
    </row>
    <row r="240" spans="1:7" ht="14.25">
      <c r="A240" s="131" t="s">
        <v>449</v>
      </c>
      <c r="B240" s="131" t="s">
        <v>349</v>
      </c>
      <c r="C240" s="132">
        <v>0</v>
      </c>
      <c r="D240" s="133">
        <v>0</v>
      </c>
      <c r="E240" s="133"/>
      <c r="F240" s="133"/>
      <c r="G240" s="134"/>
    </row>
    <row r="241" spans="1:7" ht="14.25">
      <c r="A241" s="131" t="s">
        <v>450</v>
      </c>
      <c r="B241" s="131" t="s">
        <v>107</v>
      </c>
      <c r="C241" s="132">
        <v>0</v>
      </c>
      <c r="D241" s="133">
        <v>0</v>
      </c>
      <c r="E241" s="133"/>
      <c r="F241" s="133"/>
      <c r="G241" s="134"/>
    </row>
    <row r="242" spans="1:7" ht="14.25">
      <c r="A242" s="131" t="s">
        <v>451</v>
      </c>
      <c r="B242" s="131" t="s">
        <v>452</v>
      </c>
      <c r="C242" s="132">
        <v>0</v>
      </c>
      <c r="D242" s="133">
        <v>0</v>
      </c>
      <c r="E242" s="133"/>
      <c r="F242" s="133"/>
      <c r="G242" s="134"/>
    </row>
    <row r="243" spans="1:7" ht="14.25">
      <c r="A243" s="131" t="s">
        <v>453</v>
      </c>
      <c r="B243" s="131" t="s">
        <v>454</v>
      </c>
      <c r="C243" s="132">
        <v>0</v>
      </c>
      <c r="D243" s="133">
        <v>0</v>
      </c>
      <c r="E243" s="133">
        <v>0</v>
      </c>
      <c r="F243" s="133">
        <v>0</v>
      </c>
      <c r="G243" s="134"/>
    </row>
    <row r="244" spans="1:7" ht="14.25">
      <c r="A244" s="131" t="s">
        <v>455</v>
      </c>
      <c r="B244" s="131" t="s">
        <v>456</v>
      </c>
      <c r="C244" s="132">
        <v>0</v>
      </c>
      <c r="D244" s="133">
        <v>0</v>
      </c>
      <c r="E244" s="133"/>
      <c r="F244" s="133"/>
      <c r="G244" s="134"/>
    </row>
    <row r="245" spans="1:7" ht="14.25">
      <c r="A245" s="131" t="s">
        <v>457</v>
      </c>
      <c r="B245" s="131" t="s">
        <v>458</v>
      </c>
      <c r="C245" s="132">
        <v>0</v>
      </c>
      <c r="D245" s="133">
        <v>0</v>
      </c>
      <c r="E245" s="133"/>
      <c r="F245" s="133"/>
      <c r="G245" s="134"/>
    </row>
    <row r="246" spans="1:7" ht="14.25">
      <c r="A246" s="131" t="s">
        <v>459</v>
      </c>
      <c r="B246" s="131" t="s">
        <v>460</v>
      </c>
      <c r="C246" s="132">
        <v>0</v>
      </c>
      <c r="D246" s="133">
        <v>0</v>
      </c>
      <c r="E246" s="133">
        <v>0</v>
      </c>
      <c r="F246" s="133">
        <v>0</v>
      </c>
      <c r="G246" s="134"/>
    </row>
    <row r="247" spans="1:7" ht="14.25">
      <c r="A247" s="131" t="s">
        <v>461</v>
      </c>
      <c r="B247" s="131" t="s">
        <v>462</v>
      </c>
      <c r="C247" s="132">
        <v>0</v>
      </c>
      <c r="D247" s="133">
        <v>0</v>
      </c>
      <c r="E247" s="133"/>
      <c r="F247" s="133"/>
      <c r="G247" s="134"/>
    </row>
    <row r="248" spans="1:7" ht="14.25">
      <c r="A248" s="131" t="s">
        <v>463</v>
      </c>
      <c r="B248" s="131" t="s">
        <v>464</v>
      </c>
      <c r="C248" s="132">
        <v>0</v>
      </c>
      <c r="D248" s="133">
        <v>0</v>
      </c>
      <c r="E248" s="133"/>
      <c r="F248" s="133"/>
      <c r="G248" s="134"/>
    </row>
    <row r="249" spans="1:7" ht="14.25">
      <c r="A249" s="131" t="s">
        <v>465</v>
      </c>
      <c r="B249" s="131" t="s">
        <v>466</v>
      </c>
      <c r="C249" s="132">
        <v>0</v>
      </c>
      <c r="D249" s="133">
        <v>0</v>
      </c>
      <c r="E249" s="133">
        <v>0</v>
      </c>
      <c r="F249" s="133">
        <v>0</v>
      </c>
      <c r="G249" s="134"/>
    </row>
    <row r="250" spans="1:7" ht="14.25">
      <c r="A250" s="131" t="s">
        <v>467</v>
      </c>
      <c r="B250" s="131" t="s">
        <v>468</v>
      </c>
      <c r="C250" s="132">
        <v>0</v>
      </c>
      <c r="D250" s="133">
        <v>0</v>
      </c>
      <c r="E250" s="133"/>
      <c r="F250" s="133"/>
      <c r="G250" s="134"/>
    </row>
    <row r="251" spans="1:7" ht="14.25">
      <c r="A251" s="131" t="s">
        <v>469</v>
      </c>
      <c r="B251" s="131" t="s">
        <v>470</v>
      </c>
      <c r="C251" s="132">
        <v>0</v>
      </c>
      <c r="D251" s="133">
        <v>0</v>
      </c>
      <c r="E251" s="133"/>
      <c r="F251" s="133"/>
      <c r="G251" s="134"/>
    </row>
    <row r="252" spans="1:7" ht="14.25">
      <c r="A252" s="131" t="s">
        <v>471</v>
      </c>
      <c r="B252" s="131" t="s">
        <v>472</v>
      </c>
      <c r="C252" s="132">
        <v>0</v>
      </c>
      <c r="D252" s="133">
        <v>0</v>
      </c>
      <c r="E252" s="133"/>
      <c r="F252" s="133"/>
      <c r="G252" s="134"/>
    </row>
    <row r="253" spans="1:7" ht="14.25">
      <c r="A253" s="131" t="s">
        <v>473</v>
      </c>
      <c r="B253" s="131" t="s">
        <v>474</v>
      </c>
      <c r="C253" s="132">
        <v>0</v>
      </c>
      <c r="D253" s="133">
        <v>0</v>
      </c>
      <c r="E253" s="133"/>
      <c r="F253" s="133"/>
      <c r="G253" s="134"/>
    </row>
    <row r="254" spans="1:7" ht="14.25">
      <c r="A254" s="131" t="s">
        <v>475</v>
      </c>
      <c r="B254" s="131" t="s">
        <v>476</v>
      </c>
      <c r="C254" s="132">
        <v>0</v>
      </c>
      <c r="D254" s="133">
        <v>0</v>
      </c>
      <c r="E254" s="133"/>
      <c r="F254" s="133"/>
      <c r="G254" s="134"/>
    </row>
    <row r="255" spans="1:7" ht="14.25">
      <c r="A255" s="131" t="s">
        <v>477</v>
      </c>
      <c r="B255" s="131" t="s">
        <v>478</v>
      </c>
      <c r="C255" s="132">
        <v>0</v>
      </c>
      <c r="D255" s="133">
        <v>0</v>
      </c>
      <c r="E255" s="133">
        <v>0</v>
      </c>
      <c r="F255" s="133">
        <v>0</v>
      </c>
      <c r="G255" s="134"/>
    </row>
    <row r="256" spans="1:7" ht="14.25">
      <c r="A256" s="131" t="s">
        <v>479</v>
      </c>
      <c r="B256" s="131" t="s">
        <v>480</v>
      </c>
      <c r="C256" s="132">
        <v>0</v>
      </c>
      <c r="D256" s="133">
        <v>0</v>
      </c>
      <c r="E256" s="133"/>
      <c r="F256" s="133"/>
      <c r="G256" s="134"/>
    </row>
    <row r="257" spans="1:7" ht="14.25">
      <c r="A257" s="131" t="s">
        <v>481</v>
      </c>
      <c r="B257" s="131" t="s">
        <v>482</v>
      </c>
      <c r="C257" s="132">
        <v>0</v>
      </c>
      <c r="D257" s="133">
        <v>0</v>
      </c>
      <c r="E257" s="133"/>
      <c r="F257" s="133"/>
      <c r="G257" s="134"/>
    </row>
    <row r="258" spans="1:7" ht="14.25">
      <c r="A258" s="131" t="s">
        <v>483</v>
      </c>
      <c r="B258" s="131" t="s">
        <v>484</v>
      </c>
      <c r="C258" s="132">
        <v>0</v>
      </c>
      <c r="D258" s="133">
        <v>0</v>
      </c>
      <c r="E258" s="133"/>
      <c r="F258" s="133"/>
      <c r="G258" s="134"/>
    </row>
    <row r="259" spans="1:7" ht="14.25">
      <c r="A259" s="131" t="s">
        <v>485</v>
      </c>
      <c r="B259" s="131" t="s">
        <v>486</v>
      </c>
      <c r="C259" s="132">
        <v>0</v>
      </c>
      <c r="D259" s="133">
        <v>0</v>
      </c>
      <c r="E259" s="133"/>
      <c r="F259" s="133"/>
      <c r="G259" s="134"/>
    </row>
    <row r="260" spans="1:7" ht="14.25">
      <c r="A260" s="131" t="s">
        <v>487</v>
      </c>
      <c r="B260" s="131" t="s">
        <v>488</v>
      </c>
      <c r="C260" s="132">
        <v>0</v>
      </c>
      <c r="D260" s="133">
        <v>0</v>
      </c>
      <c r="E260" s="133">
        <v>0</v>
      </c>
      <c r="F260" s="133">
        <v>0</v>
      </c>
      <c r="G260" s="134"/>
    </row>
    <row r="261" spans="1:7" ht="14.25">
      <c r="A261" s="131" t="s">
        <v>489</v>
      </c>
      <c r="B261" s="131" t="s">
        <v>490</v>
      </c>
      <c r="C261" s="132">
        <v>0</v>
      </c>
      <c r="D261" s="133">
        <v>0</v>
      </c>
      <c r="E261" s="133"/>
      <c r="F261" s="133"/>
      <c r="G261" s="134"/>
    </row>
    <row r="262" spans="1:7" ht="14.25">
      <c r="A262" s="131" t="s">
        <v>491</v>
      </c>
      <c r="B262" s="131" t="s">
        <v>492</v>
      </c>
      <c r="C262" s="132">
        <v>0</v>
      </c>
      <c r="D262" s="133">
        <v>0</v>
      </c>
      <c r="E262" s="133">
        <v>0</v>
      </c>
      <c r="F262" s="133">
        <v>0</v>
      </c>
      <c r="G262" s="134"/>
    </row>
    <row r="263" spans="1:7" ht="14.25">
      <c r="A263" s="131" t="s">
        <v>493</v>
      </c>
      <c r="B263" s="131" t="s">
        <v>494</v>
      </c>
      <c r="C263" s="132">
        <v>0</v>
      </c>
      <c r="D263" s="133">
        <v>0</v>
      </c>
      <c r="E263" s="133"/>
      <c r="F263" s="133"/>
      <c r="G263" s="134"/>
    </row>
    <row r="264" spans="1:7" ht="14.25">
      <c r="A264" s="131" t="s">
        <v>495</v>
      </c>
      <c r="B264" s="131" t="s">
        <v>496</v>
      </c>
      <c r="C264" s="132">
        <v>0</v>
      </c>
      <c r="D264" s="133">
        <v>0</v>
      </c>
      <c r="E264" s="133"/>
      <c r="F264" s="133"/>
      <c r="G264" s="134"/>
    </row>
    <row r="265" spans="1:7" ht="14.25">
      <c r="A265" s="131" t="s">
        <v>497</v>
      </c>
      <c r="B265" s="131" t="s">
        <v>498</v>
      </c>
      <c r="C265" s="132">
        <v>0</v>
      </c>
      <c r="D265" s="133">
        <v>0</v>
      </c>
      <c r="E265" s="133"/>
      <c r="F265" s="133"/>
      <c r="G265" s="134"/>
    </row>
    <row r="266" spans="1:7" ht="14.25">
      <c r="A266" s="131" t="s">
        <v>499</v>
      </c>
      <c r="B266" s="131" t="s">
        <v>500</v>
      </c>
      <c r="C266" s="132">
        <v>0</v>
      </c>
      <c r="D266" s="133">
        <v>0</v>
      </c>
      <c r="E266" s="133"/>
      <c r="F266" s="133"/>
      <c r="G266" s="134"/>
    </row>
    <row r="267" spans="1:7" ht="14.25">
      <c r="A267" s="131" t="s">
        <v>501</v>
      </c>
      <c r="B267" s="131" t="s">
        <v>502</v>
      </c>
      <c r="C267" s="132">
        <v>0</v>
      </c>
      <c r="D267" s="133">
        <v>0</v>
      </c>
      <c r="E267" s="133">
        <v>0</v>
      </c>
      <c r="F267" s="133">
        <v>0</v>
      </c>
      <c r="G267" s="134"/>
    </row>
    <row r="268" spans="1:7" ht="14.25">
      <c r="A268" s="131" t="s">
        <v>503</v>
      </c>
      <c r="B268" s="131" t="s">
        <v>89</v>
      </c>
      <c r="C268" s="132">
        <v>0</v>
      </c>
      <c r="D268" s="133">
        <v>0</v>
      </c>
      <c r="E268" s="133"/>
      <c r="F268" s="133"/>
      <c r="G268" s="134"/>
    </row>
    <row r="269" spans="1:7" ht="14.25">
      <c r="A269" s="131" t="s">
        <v>504</v>
      </c>
      <c r="B269" s="131" t="s">
        <v>91</v>
      </c>
      <c r="C269" s="132">
        <v>0</v>
      </c>
      <c r="D269" s="133">
        <v>0</v>
      </c>
      <c r="E269" s="133"/>
      <c r="F269" s="133"/>
      <c r="G269" s="134"/>
    </row>
    <row r="270" spans="1:7" ht="14.25">
      <c r="A270" s="131" t="s">
        <v>505</v>
      </c>
      <c r="B270" s="131" t="s">
        <v>93</v>
      </c>
      <c r="C270" s="132">
        <v>0</v>
      </c>
      <c r="D270" s="133">
        <v>0</v>
      </c>
      <c r="E270" s="133"/>
      <c r="F270" s="133"/>
      <c r="G270" s="134"/>
    </row>
    <row r="271" spans="1:7" ht="14.25">
      <c r="A271" s="131" t="s">
        <v>506</v>
      </c>
      <c r="B271" s="131" t="s">
        <v>107</v>
      </c>
      <c r="C271" s="132">
        <v>0</v>
      </c>
      <c r="D271" s="133">
        <v>0</v>
      </c>
      <c r="E271" s="133"/>
      <c r="F271" s="133"/>
      <c r="G271" s="134"/>
    </row>
    <row r="272" spans="1:7" ht="14.25">
      <c r="A272" s="131" t="s">
        <v>507</v>
      </c>
      <c r="B272" s="131" t="s">
        <v>508</v>
      </c>
      <c r="C272" s="132">
        <v>0</v>
      </c>
      <c r="D272" s="133">
        <v>0</v>
      </c>
      <c r="E272" s="133"/>
      <c r="F272" s="133"/>
      <c r="G272" s="134"/>
    </row>
    <row r="273" spans="1:7" ht="14.25">
      <c r="A273" s="131" t="s">
        <v>509</v>
      </c>
      <c r="B273" s="131" t="s">
        <v>510</v>
      </c>
      <c r="C273" s="132">
        <v>0</v>
      </c>
      <c r="D273" s="133">
        <v>0</v>
      </c>
      <c r="E273" s="133">
        <v>0</v>
      </c>
      <c r="F273" s="133">
        <v>0</v>
      </c>
      <c r="G273" s="134"/>
    </row>
    <row r="274" spans="1:7" ht="14.25">
      <c r="A274" s="131" t="s">
        <v>511</v>
      </c>
      <c r="B274" s="131" t="s">
        <v>512</v>
      </c>
      <c r="C274" s="132">
        <v>0</v>
      </c>
      <c r="D274" s="133">
        <v>0</v>
      </c>
      <c r="E274" s="133"/>
      <c r="F274" s="133"/>
      <c r="G274" s="134"/>
    </row>
    <row r="275" spans="1:7" ht="14.25">
      <c r="A275" s="131" t="s">
        <v>513</v>
      </c>
      <c r="B275" s="131" t="s">
        <v>514</v>
      </c>
      <c r="C275" s="132">
        <v>0</v>
      </c>
      <c r="D275" s="133">
        <v>250</v>
      </c>
      <c r="E275" s="133">
        <v>250</v>
      </c>
      <c r="F275" s="133">
        <v>250</v>
      </c>
      <c r="G275" s="134">
        <f>(F275/D275)*100</f>
        <v>100</v>
      </c>
    </row>
    <row r="276" spans="1:7" ht="14.25">
      <c r="A276" s="131" t="s">
        <v>515</v>
      </c>
      <c r="B276" s="131" t="s">
        <v>516</v>
      </c>
      <c r="C276" s="132">
        <v>0</v>
      </c>
      <c r="D276" s="133">
        <v>0</v>
      </c>
      <c r="E276" s="133">
        <v>0</v>
      </c>
      <c r="F276" s="133">
        <v>0</v>
      </c>
      <c r="G276" s="134"/>
    </row>
    <row r="277" spans="1:7" ht="14.25">
      <c r="A277" s="131" t="s">
        <v>517</v>
      </c>
      <c r="B277" s="131" t="s">
        <v>518</v>
      </c>
      <c r="C277" s="132">
        <v>0</v>
      </c>
      <c r="D277" s="133">
        <v>0</v>
      </c>
      <c r="E277" s="133"/>
      <c r="F277" s="133"/>
      <c r="G277" s="134"/>
    </row>
    <row r="278" spans="1:7" ht="14.25">
      <c r="A278" s="131" t="s">
        <v>519</v>
      </c>
      <c r="B278" s="131" t="s">
        <v>520</v>
      </c>
      <c r="C278" s="132">
        <v>0</v>
      </c>
      <c r="D278" s="133">
        <v>0</v>
      </c>
      <c r="E278" s="133">
        <v>0</v>
      </c>
      <c r="F278" s="133">
        <v>0</v>
      </c>
      <c r="G278" s="134"/>
    </row>
    <row r="279" spans="1:7" ht="14.25">
      <c r="A279" s="131" t="s">
        <v>521</v>
      </c>
      <c r="B279" s="131" t="s">
        <v>522</v>
      </c>
      <c r="C279" s="132">
        <v>0</v>
      </c>
      <c r="D279" s="133">
        <v>0</v>
      </c>
      <c r="E279" s="133"/>
      <c r="F279" s="133"/>
      <c r="G279" s="134"/>
    </row>
    <row r="280" spans="1:7" ht="14.25">
      <c r="A280" s="131" t="s">
        <v>523</v>
      </c>
      <c r="B280" s="131" t="s">
        <v>524</v>
      </c>
      <c r="C280" s="132">
        <v>0</v>
      </c>
      <c r="D280" s="133">
        <v>0</v>
      </c>
      <c r="E280" s="133">
        <v>0</v>
      </c>
      <c r="F280" s="133">
        <v>0</v>
      </c>
      <c r="G280" s="134"/>
    </row>
    <row r="281" spans="1:7" ht="14.25">
      <c r="A281" s="131" t="s">
        <v>525</v>
      </c>
      <c r="B281" s="131" t="s">
        <v>526</v>
      </c>
      <c r="C281" s="132">
        <v>0</v>
      </c>
      <c r="D281" s="133">
        <v>0</v>
      </c>
      <c r="E281" s="133"/>
      <c r="F281" s="133"/>
      <c r="G281" s="134"/>
    </row>
    <row r="282" spans="1:7" ht="14.25">
      <c r="A282" s="131" t="s">
        <v>527</v>
      </c>
      <c r="B282" s="131" t="s">
        <v>528</v>
      </c>
      <c r="C282" s="132">
        <v>0</v>
      </c>
      <c r="D282" s="133">
        <v>250</v>
      </c>
      <c r="E282" s="133">
        <v>250</v>
      </c>
      <c r="F282" s="133">
        <v>250</v>
      </c>
      <c r="G282" s="134">
        <f>(F282/D282)*100</f>
        <v>100</v>
      </c>
    </row>
    <row r="283" spans="1:7" ht="14.25">
      <c r="A283" s="131" t="s">
        <v>529</v>
      </c>
      <c r="B283" s="131" t="s">
        <v>530</v>
      </c>
      <c r="C283" s="132">
        <v>0</v>
      </c>
      <c r="D283" s="133">
        <v>0</v>
      </c>
      <c r="E283" s="133"/>
      <c r="F283" s="133"/>
      <c r="G283" s="134"/>
    </row>
    <row r="284" spans="1:7" ht="14.25">
      <c r="A284" s="131" t="s">
        <v>531</v>
      </c>
      <c r="B284" s="131" t="s">
        <v>532</v>
      </c>
      <c r="C284" s="132">
        <v>0</v>
      </c>
      <c r="D284" s="133">
        <v>0</v>
      </c>
      <c r="E284" s="133"/>
      <c r="F284" s="133"/>
      <c r="G284" s="134"/>
    </row>
    <row r="285" spans="1:7" ht="14.25">
      <c r="A285" s="131" t="s">
        <v>533</v>
      </c>
      <c r="B285" s="131" t="s">
        <v>534</v>
      </c>
      <c r="C285" s="132">
        <v>0</v>
      </c>
      <c r="D285" s="133">
        <v>0</v>
      </c>
      <c r="E285" s="133"/>
      <c r="F285" s="133"/>
      <c r="G285" s="134"/>
    </row>
    <row r="286" spans="1:7" ht="14.25">
      <c r="A286" s="131" t="s">
        <v>535</v>
      </c>
      <c r="B286" s="131" t="s">
        <v>536</v>
      </c>
      <c r="C286" s="132">
        <v>0</v>
      </c>
      <c r="D286" s="133">
        <v>0</v>
      </c>
      <c r="E286" s="133"/>
      <c r="F286" s="133"/>
      <c r="G286" s="134"/>
    </row>
    <row r="287" spans="1:7" ht="14.25">
      <c r="A287" s="131" t="s">
        <v>537</v>
      </c>
      <c r="B287" s="131" t="s">
        <v>538</v>
      </c>
      <c r="C287" s="132">
        <v>0</v>
      </c>
      <c r="D287" s="133">
        <v>0</v>
      </c>
      <c r="E287" s="133"/>
      <c r="F287" s="133"/>
      <c r="G287" s="134"/>
    </row>
    <row r="288" spans="1:7" ht="14.25">
      <c r="A288" s="131" t="s">
        <v>539</v>
      </c>
      <c r="B288" s="131" t="s">
        <v>540</v>
      </c>
      <c r="C288" s="132">
        <v>0</v>
      </c>
      <c r="D288" s="133">
        <v>0</v>
      </c>
      <c r="E288" s="133"/>
      <c r="F288" s="133"/>
      <c r="G288" s="134"/>
    </row>
    <row r="289" spans="1:7" ht="14.25">
      <c r="A289" s="131" t="s">
        <v>541</v>
      </c>
      <c r="B289" s="131" t="s">
        <v>542</v>
      </c>
      <c r="C289" s="132">
        <v>0</v>
      </c>
      <c r="D289" s="133">
        <v>250</v>
      </c>
      <c r="E289" s="133">
        <v>250</v>
      </c>
      <c r="F289" s="133">
        <v>250</v>
      </c>
      <c r="G289" s="134">
        <f>(F289/D289)*100</f>
        <v>100</v>
      </c>
    </row>
    <row r="290" spans="1:7" ht="14.25">
      <c r="A290" s="131" t="s">
        <v>543</v>
      </c>
      <c r="B290" s="131" t="s">
        <v>544</v>
      </c>
      <c r="C290" s="132">
        <v>0</v>
      </c>
      <c r="D290" s="133">
        <v>0</v>
      </c>
      <c r="E290" s="133"/>
      <c r="F290" s="133"/>
      <c r="G290" s="134"/>
    </row>
    <row r="291" spans="1:7" ht="14.25">
      <c r="A291" s="131" t="s">
        <v>545</v>
      </c>
      <c r="B291" s="131" t="s">
        <v>546</v>
      </c>
      <c r="C291" s="132">
        <v>0</v>
      </c>
      <c r="D291" s="133">
        <v>0</v>
      </c>
      <c r="E291" s="133"/>
      <c r="F291" s="133"/>
      <c r="G291" s="134"/>
    </row>
    <row r="292" spans="1:7" ht="14.25">
      <c r="A292" s="131" t="s">
        <v>547</v>
      </c>
      <c r="B292" s="131" t="s">
        <v>548</v>
      </c>
      <c r="C292" s="132">
        <v>0</v>
      </c>
      <c r="D292" s="133">
        <v>0</v>
      </c>
      <c r="E292" s="133">
        <v>0</v>
      </c>
      <c r="F292" s="133">
        <v>0</v>
      </c>
      <c r="G292" s="134"/>
    </row>
    <row r="293" spans="1:7" ht="14.25">
      <c r="A293" s="131" t="s">
        <v>549</v>
      </c>
      <c r="B293" s="131" t="s">
        <v>550</v>
      </c>
      <c r="C293" s="132">
        <v>0</v>
      </c>
      <c r="D293" s="133">
        <v>0</v>
      </c>
      <c r="E293" s="133"/>
      <c r="F293" s="133"/>
      <c r="G293" s="134"/>
    </row>
    <row r="294" spans="1:7" ht="14.25">
      <c r="A294" s="131" t="s">
        <v>551</v>
      </c>
      <c r="B294" s="131" t="s">
        <v>552</v>
      </c>
      <c r="C294" s="132">
        <v>49827</v>
      </c>
      <c r="D294" s="133">
        <v>51880</v>
      </c>
      <c r="E294" s="133">
        <v>54872</v>
      </c>
      <c r="F294" s="133">
        <v>54872</v>
      </c>
      <c r="G294" s="134">
        <f>(F294/D294)*100</f>
        <v>105.76715497301466</v>
      </c>
    </row>
    <row r="295" spans="1:7" ht="14.25">
      <c r="A295" s="131" t="s">
        <v>553</v>
      </c>
      <c r="B295" s="131" t="s">
        <v>554</v>
      </c>
      <c r="C295" s="132">
        <v>0</v>
      </c>
      <c r="D295" s="133">
        <v>0</v>
      </c>
      <c r="E295" s="133">
        <v>0</v>
      </c>
      <c r="F295" s="133">
        <v>0</v>
      </c>
      <c r="G295" s="134"/>
    </row>
    <row r="296" spans="1:7" ht="14.25">
      <c r="A296" s="131" t="s">
        <v>555</v>
      </c>
      <c r="B296" s="131" t="s">
        <v>556</v>
      </c>
      <c r="C296" s="132">
        <v>0</v>
      </c>
      <c r="D296" s="133">
        <v>0</v>
      </c>
      <c r="E296" s="133"/>
      <c r="F296" s="133"/>
      <c r="G296" s="134"/>
    </row>
    <row r="297" spans="1:7" ht="14.25">
      <c r="A297" s="131" t="s">
        <v>557</v>
      </c>
      <c r="B297" s="131" t="s">
        <v>558</v>
      </c>
      <c r="C297" s="132">
        <v>0</v>
      </c>
      <c r="D297" s="133">
        <v>0</v>
      </c>
      <c r="E297" s="133"/>
      <c r="F297" s="133"/>
      <c r="G297" s="134"/>
    </row>
    <row r="298" spans="1:7" ht="14.25">
      <c r="A298" s="131" t="s">
        <v>559</v>
      </c>
      <c r="B298" s="131" t="s">
        <v>560</v>
      </c>
      <c r="C298" s="132">
        <v>38366</v>
      </c>
      <c r="D298" s="133">
        <v>40025</v>
      </c>
      <c r="E298" s="133">
        <v>42642</v>
      </c>
      <c r="F298" s="133">
        <v>42642</v>
      </c>
      <c r="G298" s="134">
        <f>(F298/D298)*100</f>
        <v>106.53841349156777</v>
      </c>
    </row>
    <row r="299" spans="1:7" ht="14.25">
      <c r="A299" s="131" t="s">
        <v>561</v>
      </c>
      <c r="B299" s="131" t="s">
        <v>89</v>
      </c>
      <c r="C299" s="132">
        <v>28787</v>
      </c>
      <c r="D299" s="133">
        <v>28897</v>
      </c>
      <c r="E299" s="133">
        <v>30952</v>
      </c>
      <c r="F299" s="133">
        <v>30952</v>
      </c>
      <c r="G299" s="134">
        <f>(F299/D299)*100</f>
        <v>107.11146485794374</v>
      </c>
    </row>
    <row r="300" spans="1:7" ht="14.25">
      <c r="A300" s="131" t="s">
        <v>562</v>
      </c>
      <c r="B300" s="131" t="s">
        <v>91</v>
      </c>
      <c r="C300" s="132">
        <v>3782</v>
      </c>
      <c r="D300" s="133">
        <v>4058</v>
      </c>
      <c r="E300" s="133">
        <v>4352</v>
      </c>
      <c r="F300" s="133">
        <v>4352</v>
      </c>
      <c r="G300" s="134">
        <f>(F300/D300)*100</f>
        <v>107.24494825036963</v>
      </c>
    </row>
    <row r="301" spans="1:7" ht="14.25">
      <c r="A301" s="131" t="s">
        <v>563</v>
      </c>
      <c r="B301" s="131" t="s">
        <v>93</v>
      </c>
      <c r="C301" s="132">
        <v>0</v>
      </c>
      <c r="D301" s="133">
        <v>0</v>
      </c>
      <c r="E301" s="133"/>
      <c r="F301" s="133"/>
      <c r="G301" s="134"/>
    </row>
    <row r="302" spans="1:7" ht="14.25">
      <c r="A302" s="131" t="s">
        <v>564</v>
      </c>
      <c r="B302" s="131" t="s">
        <v>190</v>
      </c>
      <c r="C302" s="132">
        <v>0</v>
      </c>
      <c r="D302" s="133">
        <v>0</v>
      </c>
      <c r="E302" s="133"/>
      <c r="F302" s="133"/>
      <c r="G302" s="134"/>
    </row>
    <row r="303" spans="1:7" ht="14.25">
      <c r="A303" s="131" t="s">
        <v>565</v>
      </c>
      <c r="B303" s="131" t="s">
        <v>566</v>
      </c>
      <c r="C303" s="132">
        <v>4880</v>
      </c>
      <c r="D303" s="133">
        <v>4702</v>
      </c>
      <c r="E303" s="133">
        <v>4850</v>
      </c>
      <c r="F303" s="133">
        <v>4850</v>
      </c>
      <c r="G303" s="134">
        <f>(F303/D303)*100</f>
        <v>103.14759676733306</v>
      </c>
    </row>
    <row r="304" spans="1:7" ht="14.25">
      <c r="A304" s="131" t="s">
        <v>567</v>
      </c>
      <c r="B304" s="131" t="s">
        <v>568</v>
      </c>
      <c r="C304" s="132">
        <v>0</v>
      </c>
      <c r="D304" s="133">
        <v>0</v>
      </c>
      <c r="E304" s="133"/>
      <c r="F304" s="133"/>
      <c r="G304" s="134"/>
    </row>
    <row r="305" spans="1:7" ht="14.25">
      <c r="A305" s="131" t="s">
        <v>569</v>
      </c>
      <c r="B305" s="131" t="s">
        <v>107</v>
      </c>
      <c r="C305" s="132">
        <v>0</v>
      </c>
      <c r="D305" s="133">
        <v>0</v>
      </c>
      <c r="E305" s="133"/>
      <c r="F305" s="133"/>
      <c r="G305" s="134"/>
    </row>
    <row r="306" spans="1:7" ht="14.25">
      <c r="A306" s="131" t="s">
        <v>570</v>
      </c>
      <c r="B306" s="131" t="s">
        <v>571</v>
      </c>
      <c r="C306" s="132">
        <v>917</v>
      </c>
      <c r="D306" s="133">
        <v>2368</v>
      </c>
      <c r="E306" s="133">
        <v>2488</v>
      </c>
      <c r="F306" s="133">
        <v>2488</v>
      </c>
      <c r="G306" s="134">
        <f>(F306/D306)*100</f>
        <v>105.06756756756756</v>
      </c>
    </row>
    <row r="307" spans="1:7" ht="14.25">
      <c r="A307" s="131" t="s">
        <v>572</v>
      </c>
      <c r="B307" s="131" t="s">
        <v>573</v>
      </c>
      <c r="C307" s="132">
        <v>0</v>
      </c>
      <c r="D307" s="133">
        <v>0</v>
      </c>
      <c r="E307" s="133">
        <v>0</v>
      </c>
      <c r="F307" s="133">
        <v>0</v>
      </c>
      <c r="G307" s="134"/>
    </row>
    <row r="308" spans="1:7" ht="14.25">
      <c r="A308" s="131" t="s">
        <v>574</v>
      </c>
      <c r="B308" s="131" t="s">
        <v>89</v>
      </c>
      <c r="C308" s="132">
        <v>0</v>
      </c>
      <c r="D308" s="133">
        <v>0</v>
      </c>
      <c r="E308" s="133"/>
      <c r="F308" s="133"/>
      <c r="G308" s="134"/>
    </row>
    <row r="309" spans="1:7" ht="14.25">
      <c r="A309" s="131" t="s">
        <v>575</v>
      </c>
      <c r="B309" s="131" t="s">
        <v>91</v>
      </c>
      <c r="C309" s="132">
        <v>0</v>
      </c>
      <c r="D309" s="133">
        <v>0</v>
      </c>
      <c r="E309" s="133"/>
      <c r="F309" s="133"/>
      <c r="G309" s="134"/>
    </row>
    <row r="310" spans="1:7" ht="14.25">
      <c r="A310" s="131" t="s">
        <v>576</v>
      </c>
      <c r="B310" s="131" t="s">
        <v>93</v>
      </c>
      <c r="C310" s="132">
        <v>0</v>
      </c>
      <c r="D310" s="133">
        <v>0</v>
      </c>
      <c r="E310" s="133"/>
      <c r="F310" s="133"/>
      <c r="G310" s="134"/>
    </row>
    <row r="311" spans="1:7" ht="14.25">
      <c r="A311" s="131" t="s">
        <v>577</v>
      </c>
      <c r="B311" s="131" t="s">
        <v>578</v>
      </c>
      <c r="C311" s="132">
        <v>0</v>
      </c>
      <c r="D311" s="133">
        <v>0</v>
      </c>
      <c r="E311" s="133"/>
      <c r="F311" s="133"/>
      <c r="G311" s="134"/>
    </row>
    <row r="312" spans="1:7" ht="14.25">
      <c r="A312" s="131" t="s">
        <v>579</v>
      </c>
      <c r="B312" s="131" t="s">
        <v>107</v>
      </c>
      <c r="C312" s="132">
        <v>0</v>
      </c>
      <c r="D312" s="133">
        <v>0</v>
      </c>
      <c r="E312" s="133"/>
      <c r="F312" s="133"/>
      <c r="G312" s="134"/>
    </row>
    <row r="313" spans="1:7" ht="14.25">
      <c r="A313" s="131" t="s">
        <v>580</v>
      </c>
      <c r="B313" s="131" t="s">
        <v>581</v>
      </c>
      <c r="C313" s="132">
        <v>0</v>
      </c>
      <c r="D313" s="133">
        <v>0</v>
      </c>
      <c r="E313" s="133"/>
      <c r="F313" s="133"/>
      <c r="G313" s="134"/>
    </row>
    <row r="314" spans="1:7" ht="14.25">
      <c r="A314" s="131" t="s">
        <v>582</v>
      </c>
      <c r="B314" s="131" t="s">
        <v>583</v>
      </c>
      <c r="C314" s="132">
        <v>2877</v>
      </c>
      <c r="D314" s="133">
        <v>3280</v>
      </c>
      <c r="E314" s="133">
        <v>3177</v>
      </c>
      <c r="F314" s="133">
        <v>3177</v>
      </c>
      <c r="G314" s="134">
        <f>(F314/D314)*100</f>
        <v>96.85975609756098</v>
      </c>
    </row>
    <row r="315" spans="1:7" ht="14.25">
      <c r="A315" s="131" t="s">
        <v>584</v>
      </c>
      <c r="B315" s="131" t="s">
        <v>89</v>
      </c>
      <c r="C315" s="132">
        <v>2254</v>
      </c>
      <c r="D315" s="133">
        <v>2592</v>
      </c>
      <c r="E315" s="133">
        <v>2501</v>
      </c>
      <c r="F315" s="133">
        <v>2501</v>
      </c>
      <c r="G315" s="134">
        <f>(F315/D315)*100</f>
        <v>96.4891975308642</v>
      </c>
    </row>
    <row r="316" spans="1:7" ht="14.25">
      <c r="A316" s="131" t="s">
        <v>585</v>
      </c>
      <c r="B316" s="131" t="s">
        <v>91</v>
      </c>
      <c r="C316" s="132">
        <v>504</v>
      </c>
      <c r="D316" s="133">
        <v>541</v>
      </c>
      <c r="E316" s="133">
        <v>529</v>
      </c>
      <c r="F316" s="133">
        <v>529</v>
      </c>
      <c r="G316" s="134">
        <f>(F316/D316)*100</f>
        <v>97.78188539741221</v>
      </c>
    </row>
    <row r="317" spans="1:7" ht="14.25">
      <c r="A317" s="131" t="s">
        <v>586</v>
      </c>
      <c r="B317" s="131" t="s">
        <v>93</v>
      </c>
      <c r="C317" s="132">
        <v>0</v>
      </c>
      <c r="D317" s="133">
        <v>0</v>
      </c>
      <c r="E317" s="133"/>
      <c r="F317" s="133"/>
      <c r="G317" s="134"/>
    </row>
    <row r="318" spans="1:7" ht="14.25">
      <c r="A318" s="131" t="s">
        <v>587</v>
      </c>
      <c r="B318" s="131" t="s">
        <v>588</v>
      </c>
      <c r="C318" s="132">
        <v>0</v>
      </c>
      <c r="D318" s="133">
        <v>0</v>
      </c>
      <c r="E318" s="133"/>
      <c r="F318" s="133"/>
      <c r="G318" s="134"/>
    </row>
    <row r="319" spans="1:7" ht="14.25">
      <c r="A319" s="131" t="s">
        <v>589</v>
      </c>
      <c r="B319" s="131" t="s">
        <v>590</v>
      </c>
      <c r="C319" s="132">
        <v>0</v>
      </c>
      <c r="D319" s="133">
        <v>0</v>
      </c>
      <c r="E319" s="133"/>
      <c r="F319" s="133"/>
      <c r="G319" s="134"/>
    </row>
    <row r="320" spans="1:7" ht="14.25">
      <c r="A320" s="131" t="s">
        <v>591</v>
      </c>
      <c r="B320" s="131" t="s">
        <v>107</v>
      </c>
      <c r="C320" s="132">
        <v>119</v>
      </c>
      <c r="D320" s="133">
        <v>147</v>
      </c>
      <c r="E320" s="133">
        <v>147</v>
      </c>
      <c r="F320" s="133">
        <v>147</v>
      </c>
      <c r="G320" s="134">
        <f>(F320/D320)*100</f>
        <v>100</v>
      </c>
    </row>
    <row r="321" spans="1:7" ht="14.25">
      <c r="A321" s="131" t="s">
        <v>592</v>
      </c>
      <c r="B321" s="131" t="s">
        <v>593</v>
      </c>
      <c r="C321" s="132">
        <v>0</v>
      </c>
      <c r="D321" s="133">
        <v>0</v>
      </c>
      <c r="E321" s="133"/>
      <c r="F321" s="133"/>
      <c r="G321" s="134"/>
    </row>
    <row r="322" spans="1:7" ht="14.25">
      <c r="A322" s="131" t="s">
        <v>594</v>
      </c>
      <c r="B322" s="131" t="s">
        <v>595</v>
      </c>
      <c r="C322" s="132">
        <v>6345</v>
      </c>
      <c r="D322" s="133">
        <v>6046</v>
      </c>
      <c r="E322" s="133">
        <v>6699</v>
      </c>
      <c r="F322" s="133">
        <v>6699</v>
      </c>
      <c r="G322" s="134">
        <f>(F322/D322)*100</f>
        <v>110.80052927555408</v>
      </c>
    </row>
    <row r="323" spans="1:7" ht="14.25">
      <c r="A323" s="131" t="s">
        <v>596</v>
      </c>
      <c r="B323" s="131" t="s">
        <v>89</v>
      </c>
      <c r="C323" s="132">
        <v>4467</v>
      </c>
      <c r="D323" s="133">
        <v>4558</v>
      </c>
      <c r="E323" s="133">
        <v>4857</v>
      </c>
      <c r="F323" s="133">
        <v>4857</v>
      </c>
      <c r="G323" s="134">
        <f>(F323/D323)*100</f>
        <v>106.55989469065379</v>
      </c>
    </row>
    <row r="324" spans="1:7" ht="14.25">
      <c r="A324" s="131" t="s">
        <v>597</v>
      </c>
      <c r="B324" s="131" t="s">
        <v>91</v>
      </c>
      <c r="C324" s="132">
        <v>1302</v>
      </c>
      <c r="D324" s="133">
        <v>854</v>
      </c>
      <c r="E324" s="133">
        <v>1208</v>
      </c>
      <c r="F324" s="133">
        <v>1208</v>
      </c>
      <c r="G324" s="134">
        <f>(F324/D324)*100</f>
        <v>141.4519906323185</v>
      </c>
    </row>
    <row r="325" spans="1:7" ht="14.25">
      <c r="A325" s="131" t="s">
        <v>598</v>
      </c>
      <c r="B325" s="131" t="s">
        <v>93</v>
      </c>
      <c r="C325" s="132">
        <v>0</v>
      </c>
      <c r="D325" s="133">
        <v>0</v>
      </c>
      <c r="E325" s="133"/>
      <c r="F325" s="133"/>
      <c r="G325" s="134"/>
    </row>
    <row r="326" spans="1:7" ht="14.25">
      <c r="A326" s="131" t="s">
        <v>599</v>
      </c>
      <c r="B326" s="131" t="s">
        <v>600</v>
      </c>
      <c r="C326" s="132">
        <v>30</v>
      </c>
      <c r="D326" s="133">
        <v>30</v>
      </c>
      <c r="E326" s="133">
        <v>30</v>
      </c>
      <c r="F326" s="133">
        <v>30</v>
      </c>
      <c r="G326" s="134">
        <f>(F326/D326)*100</f>
        <v>100</v>
      </c>
    </row>
    <row r="327" spans="1:7" ht="14.25">
      <c r="A327" s="131" t="s">
        <v>601</v>
      </c>
      <c r="B327" s="131" t="s">
        <v>602</v>
      </c>
      <c r="C327" s="132">
        <v>0</v>
      </c>
      <c r="D327" s="133">
        <v>0</v>
      </c>
      <c r="E327" s="133"/>
      <c r="F327" s="133"/>
      <c r="G327" s="134"/>
    </row>
    <row r="328" spans="1:7" ht="14.25">
      <c r="A328" s="131" t="s">
        <v>603</v>
      </c>
      <c r="B328" s="131" t="s">
        <v>604</v>
      </c>
      <c r="C328" s="132">
        <v>30</v>
      </c>
      <c r="D328" s="133">
        <v>49</v>
      </c>
      <c r="E328" s="133">
        <v>49</v>
      </c>
      <c r="F328" s="133">
        <v>49</v>
      </c>
      <c r="G328" s="134">
        <f aca="true" t="shared" si="2" ref="G328:G333">(F328/D328)*100</f>
        <v>100</v>
      </c>
    </row>
    <row r="329" spans="1:7" ht="14.25">
      <c r="A329" s="131" t="s">
        <v>605</v>
      </c>
      <c r="B329" s="131" t="s">
        <v>107</v>
      </c>
      <c r="C329" s="132">
        <v>426</v>
      </c>
      <c r="D329" s="133">
        <v>465</v>
      </c>
      <c r="E329" s="133">
        <v>465</v>
      </c>
      <c r="F329" s="133">
        <v>465</v>
      </c>
      <c r="G329" s="134">
        <f t="shared" si="2"/>
        <v>100</v>
      </c>
    </row>
    <row r="330" spans="1:7" ht="14.25">
      <c r="A330" s="131" t="s">
        <v>606</v>
      </c>
      <c r="B330" s="131" t="s">
        <v>607</v>
      </c>
      <c r="C330" s="132">
        <v>90</v>
      </c>
      <c r="D330" s="133">
        <v>90</v>
      </c>
      <c r="E330" s="133">
        <v>90</v>
      </c>
      <c r="F330" s="133">
        <v>90</v>
      </c>
      <c r="G330" s="134">
        <f t="shared" si="2"/>
        <v>100</v>
      </c>
    </row>
    <row r="331" spans="1:7" ht="14.25">
      <c r="A331" s="131" t="s">
        <v>608</v>
      </c>
      <c r="B331" s="131" t="s">
        <v>609</v>
      </c>
      <c r="C331" s="132">
        <v>2100</v>
      </c>
      <c r="D331" s="133">
        <v>2529</v>
      </c>
      <c r="E331" s="133">
        <v>2353</v>
      </c>
      <c r="F331" s="133">
        <v>2353</v>
      </c>
      <c r="G331" s="134">
        <f t="shared" si="2"/>
        <v>93.04072756030052</v>
      </c>
    </row>
    <row r="332" spans="1:7" ht="14.25">
      <c r="A332" s="131" t="s">
        <v>610</v>
      </c>
      <c r="B332" s="131" t="s">
        <v>89</v>
      </c>
      <c r="C332" s="132">
        <v>1641</v>
      </c>
      <c r="D332" s="133">
        <v>1769</v>
      </c>
      <c r="E332" s="133">
        <v>1831</v>
      </c>
      <c r="F332" s="133">
        <v>1831</v>
      </c>
      <c r="G332" s="134">
        <f t="shared" si="2"/>
        <v>103.50480497456189</v>
      </c>
    </row>
    <row r="333" spans="1:7" ht="14.25">
      <c r="A333" s="131" t="s">
        <v>611</v>
      </c>
      <c r="B333" s="131" t="s">
        <v>91</v>
      </c>
      <c r="C333" s="132">
        <v>61</v>
      </c>
      <c r="D333" s="133">
        <v>280</v>
      </c>
      <c r="E333" s="133">
        <v>77</v>
      </c>
      <c r="F333" s="133">
        <v>77</v>
      </c>
      <c r="G333" s="134">
        <f t="shared" si="2"/>
        <v>27.500000000000004</v>
      </c>
    </row>
    <row r="334" spans="1:7" ht="14.25">
      <c r="A334" s="131" t="s">
        <v>612</v>
      </c>
      <c r="B334" s="131" t="s">
        <v>93</v>
      </c>
      <c r="C334" s="132">
        <v>0</v>
      </c>
      <c r="D334" s="133">
        <v>0</v>
      </c>
      <c r="E334" s="133"/>
      <c r="F334" s="133"/>
      <c r="G334" s="134"/>
    </row>
    <row r="335" spans="1:7" ht="14.25">
      <c r="A335" s="131" t="s">
        <v>613</v>
      </c>
      <c r="B335" s="131" t="s">
        <v>614</v>
      </c>
      <c r="C335" s="132">
        <v>19</v>
      </c>
      <c r="D335" s="133">
        <v>0</v>
      </c>
      <c r="E335" s="133">
        <v>8</v>
      </c>
      <c r="F335" s="133">
        <v>8</v>
      </c>
      <c r="G335" s="134"/>
    </row>
    <row r="336" spans="1:7" ht="14.25">
      <c r="A336" s="131" t="s">
        <v>615</v>
      </c>
      <c r="B336" s="131" t="s">
        <v>616</v>
      </c>
      <c r="C336" s="132">
        <v>49</v>
      </c>
      <c r="D336" s="133">
        <v>109</v>
      </c>
      <c r="E336" s="133">
        <v>105</v>
      </c>
      <c r="F336" s="133">
        <v>105</v>
      </c>
      <c r="G336" s="134">
        <f>(F336/D336)*100</f>
        <v>96.3302752293578</v>
      </c>
    </row>
    <row r="337" spans="1:7" ht="14.25">
      <c r="A337" s="131" t="s">
        <v>617</v>
      </c>
      <c r="B337" s="131" t="s">
        <v>618</v>
      </c>
      <c r="C337" s="132">
        <v>52</v>
      </c>
      <c r="D337" s="133">
        <v>52</v>
      </c>
      <c r="E337" s="133">
        <v>49</v>
      </c>
      <c r="F337" s="133">
        <v>49</v>
      </c>
      <c r="G337" s="134">
        <f>(F337/D337)*100</f>
        <v>94.23076923076923</v>
      </c>
    </row>
    <row r="338" spans="1:7" ht="14.25">
      <c r="A338" s="131" t="s">
        <v>619</v>
      </c>
      <c r="B338" s="131" t="s">
        <v>620</v>
      </c>
      <c r="C338" s="132">
        <v>90</v>
      </c>
      <c r="D338" s="133">
        <v>110</v>
      </c>
      <c r="E338" s="133">
        <v>110</v>
      </c>
      <c r="F338" s="133">
        <v>110</v>
      </c>
      <c r="G338" s="134">
        <f>(F338/D338)*100</f>
        <v>100</v>
      </c>
    </row>
    <row r="339" spans="1:7" ht="14.25">
      <c r="A339" s="131" t="s">
        <v>621</v>
      </c>
      <c r="B339" s="131" t="s">
        <v>622</v>
      </c>
      <c r="C339" s="132">
        <v>0</v>
      </c>
      <c r="D339" s="133">
        <v>0</v>
      </c>
      <c r="E339" s="133"/>
      <c r="F339" s="133"/>
      <c r="G339" s="134"/>
    </row>
    <row r="340" spans="1:7" ht="14.25">
      <c r="A340" s="131" t="s">
        <v>623</v>
      </c>
      <c r="B340" s="131" t="s">
        <v>624</v>
      </c>
      <c r="C340" s="132">
        <v>82</v>
      </c>
      <c r="D340" s="133">
        <v>91</v>
      </c>
      <c r="E340" s="133">
        <v>57</v>
      </c>
      <c r="F340" s="133">
        <v>57</v>
      </c>
      <c r="G340" s="134">
        <f>(F340/D340)*100</f>
        <v>62.637362637362635</v>
      </c>
    </row>
    <row r="341" spans="1:7" ht="14.25">
      <c r="A341" s="131" t="s">
        <v>625</v>
      </c>
      <c r="B341" s="131" t="s">
        <v>626</v>
      </c>
      <c r="C341" s="132">
        <v>35</v>
      </c>
      <c r="D341" s="133">
        <v>40</v>
      </c>
      <c r="E341" s="133">
        <v>40</v>
      </c>
      <c r="F341" s="133">
        <v>40</v>
      </c>
      <c r="G341" s="134">
        <f>(F341/D341)*100</f>
        <v>100</v>
      </c>
    </row>
    <row r="342" spans="1:7" ht="14.25">
      <c r="A342" s="131" t="s">
        <v>627</v>
      </c>
      <c r="B342" s="131" t="s">
        <v>190</v>
      </c>
      <c r="C342" s="132">
        <v>0</v>
      </c>
      <c r="D342" s="133">
        <v>0</v>
      </c>
      <c r="E342" s="133"/>
      <c r="F342" s="133"/>
      <c r="G342" s="134"/>
    </row>
    <row r="343" spans="1:7" ht="14.25">
      <c r="A343" s="131" t="s">
        <v>628</v>
      </c>
      <c r="B343" s="131" t="s">
        <v>107</v>
      </c>
      <c r="C343" s="132">
        <v>51</v>
      </c>
      <c r="D343" s="133">
        <v>70</v>
      </c>
      <c r="E343" s="133">
        <v>69</v>
      </c>
      <c r="F343" s="133">
        <v>69</v>
      </c>
      <c r="G343" s="134">
        <f>(F343/D343)*100</f>
        <v>98.57142857142858</v>
      </c>
    </row>
    <row r="344" spans="1:7" ht="14.25">
      <c r="A344" s="131" t="s">
        <v>629</v>
      </c>
      <c r="B344" s="131" t="s">
        <v>630</v>
      </c>
      <c r="C344" s="132">
        <v>20</v>
      </c>
      <c r="D344" s="133">
        <v>8</v>
      </c>
      <c r="E344" s="133">
        <v>7</v>
      </c>
      <c r="F344" s="133">
        <v>7</v>
      </c>
      <c r="G344" s="134">
        <f>(F344/D344)*100</f>
        <v>87.5</v>
      </c>
    </row>
    <row r="345" spans="1:7" ht="14.25">
      <c r="A345" s="131" t="s">
        <v>631</v>
      </c>
      <c r="B345" s="131" t="s">
        <v>632</v>
      </c>
      <c r="C345" s="132">
        <v>0</v>
      </c>
      <c r="D345" s="133">
        <v>0</v>
      </c>
      <c r="E345" s="133">
        <v>0</v>
      </c>
      <c r="F345" s="133">
        <v>0</v>
      </c>
      <c r="G345" s="134"/>
    </row>
    <row r="346" spans="1:7" ht="14.25">
      <c r="A346" s="131" t="s">
        <v>633</v>
      </c>
      <c r="B346" s="131" t="s">
        <v>89</v>
      </c>
      <c r="C346" s="132">
        <v>0</v>
      </c>
      <c r="D346" s="133">
        <v>0</v>
      </c>
      <c r="E346" s="133"/>
      <c r="F346" s="133"/>
      <c r="G346" s="134"/>
    </row>
    <row r="347" spans="1:7" ht="14.25">
      <c r="A347" s="131" t="s">
        <v>634</v>
      </c>
      <c r="B347" s="131" t="s">
        <v>91</v>
      </c>
      <c r="C347" s="132">
        <v>0</v>
      </c>
      <c r="D347" s="133">
        <v>0</v>
      </c>
      <c r="E347" s="133"/>
      <c r="F347" s="133"/>
      <c r="G347" s="134"/>
    </row>
    <row r="348" spans="1:7" ht="14.25">
      <c r="A348" s="131" t="s">
        <v>635</v>
      </c>
      <c r="B348" s="131" t="s">
        <v>93</v>
      </c>
      <c r="C348" s="132">
        <v>0</v>
      </c>
      <c r="D348" s="133">
        <v>0</v>
      </c>
      <c r="E348" s="133"/>
      <c r="F348" s="133"/>
      <c r="G348" s="134"/>
    </row>
    <row r="349" spans="1:7" ht="14.25">
      <c r="A349" s="131" t="s">
        <v>636</v>
      </c>
      <c r="B349" s="131" t="s">
        <v>637</v>
      </c>
      <c r="C349" s="132">
        <v>0</v>
      </c>
      <c r="D349" s="133">
        <v>0</v>
      </c>
      <c r="E349" s="133"/>
      <c r="F349" s="133"/>
      <c r="G349" s="134"/>
    </row>
    <row r="350" spans="1:7" ht="14.25">
      <c r="A350" s="131" t="s">
        <v>638</v>
      </c>
      <c r="B350" s="131" t="s">
        <v>639</v>
      </c>
      <c r="C350" s="132">
        <v>0</v>
      </c>
      <c r="D350" s="133">
        <v>0</v>
      </c>
      <c r="E350" s="133"/>
      <c r="F350" s="133"/>
      <c r="G350" s="134"/>
    </row>
    <row r="351" spans="1:7" ht="14.25">
      <c r="A351" s="131" t="s">
        <v>640</v>
      </c>
      <c r="B351" s="131" t="s">
        <v>641</v>
      </c>
      <c r="C351" s="132">
        <v>0</v>
      </c>
      <c r="D351" s="133">
        <v>0</v>
      </c>
      <c r="E351" s="133"/>
      <c r="F351" s="133"/>
      <c r="G351" s="134"/>
    </row>
    <row r="352" spans="1:7" ht="14.25">
      <c r="A352" s="131" t="s">
        <v>642</v>
      </c>
      <c r="B352" s="131" t="s">
        <v>190</v>
      </c>
      <c r="C352" s="132">
        <v>0</v>
      </c>
      <c r="D352" s="133">
        <v>0</v>
      </c>
      <c r="E352" s="133"/>
      <c r="F352" s="133"/>
      <c r="G352" s="134"/>
    </row>
    <row r="353" spans="1:7" ht="14.25">
      <c r="A353" s="131" t="s">
        <v>643</v>
      </c>
      <c r="B353" s="131" t="s">
        <v>107</v>
      </c>
      <c r="C353" s="132">
        <v>0</v>
      </c>
      <c r="D353" s="133">
        <v>0</v>
      </c>
      <c r="E353" s="133"/>
      <c r="F353" s="133"/>
      <c r="G353" s="134"/>
    </row>
    <row r="354" spans="1:7" ht="14.25">
      <c r="A354" s="131" t="s">
        <v>644</v>
      </c>
      <c r="B354" s="131" t="s">
        <v>645</v>
      </c>
      <c r="C354" s="132">
        <v>0</v>
      </c>
      <c r="D354" s="133">
        <v>0</v>
      </c>
      <c r="E354" s="133"/>
      <c r="F354" s="133"/>
      <c r="G354" s="134"/>
    </row>
    <row r="355" spans="1:7" ht="14.25">
      <c r="A355" s="131" t="s">
        <v>646</v>
      </c>
      <c r="B355" s="131" t="s">
        <v>647</v>
      </c>
      <c r="C355" s="132">
        <v>0</v>
      </c>
      <c r="D355" s="133">
        <v>0</v>
      </c>
      <c r="E355" s="133">
        <v>0</v>
      </c>
      <c r="F355" s="133">
        <v>0</v>
      </c>
      <c r="G355" s="134"/>
    </row>
    <row r="356" spans="1:7" ht="14.25">
      <c r="A356" s="131" t="s">
        <v>648</v>
      </c>
      <c r="B356" s="131" t="s">
        <v>89</v>
      </c>
      <c r="C356" s="132">
        <v>0</v>
      </c>
      <c r="D356" s="133">
        <v>0</v>
      </c>
      <c r="E356" s="133"/>
      <c r="F356" s="133"/>
      <c r="G356" s="134"/>
    </row>
    <row r="357" spans="1:7" ht="14.25">
      <c r="A357" s="131" t="s">
        <v>649</v>
      </c>
      <c r="B357" s="131" t="s">
        <v>91</v>
      </c>
      <c r="C357" s="132">
        <v>0</v>
      </c>
      <c r="D357" s="133">
        <v>0</v>
      </c>
      <c r="E357" s="133"/>
      <c r="F357" s="133"/>
      <c r="G357" s="134"/>
    </row>
    <row r="358" spans="1:7" ht="14.25">
      <c r="A358" s="131" t="s">
        <v>650</v>
      </c>
      <c r="B358" s="131" t="s">
        <v>93</v>
      </c>
      <c r="C358" s="132">
        <v>0</v>
      </c>
      <c r="D358" s="133">
        <v>0</v>
      </c>
      <c r="E358" s="133"/>
      <c r="F358" s="133"/>
      <c r="G358" s="134"/>
    </row>
    <row r="359" spans="1:7" ht="14.25">
      <c r="A359" s="131" t="s">
        <v>651</v>
      </c>
      <c r="B359" s="131" t="s">
        <v>652</v>
      </c>
      <c r="C359" s="132">
        <v>0</v>
      </c>
      <c r="D359" s="133">
        <v>0</v>
      </c>
      <c r="E359" s="133"/>
      <c r="F359" s="133"/>
      <c r="G359" s="134"/>
    </row>
    <row r="360" spans="1:7" ht="14.25">
      <c r="A360" s="131" t="s">
        <v>653</v>
      </c>
      <c r="B360" s="131" t="s">
        <v>654</v>
      </c>
      <c r="C360" s="132">
        <v>0</v>
      </c>
      <c r="D360" s="133">
        <v>0</v>
      </c>
      <c r="E360" s="133"/>
      <c r="F360" s="133"/>
      <c r="G360" s="134"/>
    </row>
    <row r="361" spans="1:7" ht="14.25">
      <c r="A361" s="131" t="s">
        <v>655</v>
      </c>
      <c r="B361" s="131" t="s">
        <v>656</v>
      </c>
      <c r="C361" s="132">
        <v>0</v>
      </c>
      <c r="D361" s="133">
        <v>0</v>
      </c>
      <c r="E361" s="133"/>
      <c r="F361" s="133"/>
      <c r="G361" s="134"/>
    </row>
    <row r="362" spans="1:7" ht="14.25">
      <c r="A362" s="131" t="s">
        <v>657</v>
      </c>
      <c r="B362" s="131" t="s">
        <v>190</v>
      </c>
      <c r="C362" s="132">
        <v>0</v>
      </c>
      <c r="D362" s="133">
        <v>0</v>
      </c>
      <c r="E362" s="133"/>
      <c r="F362" s="133"/>
      <c r="G362" s="134"/>
    </row>
    <row r="363" spans="1:7" ht="14.25">
      <c r="A363" s="131" t="s">
        <v>658</v>
      </c>
      <c r="B363" s="131" t="s">
        <v>107</v>
      </c>
      <c r="C363" s="132">
        <v>0</v>
      </c>
      <c r="D363" s="133">
        <v>0</v>
      </c>
      <c r="E363" s="133"/>
      <c r="F363" s="133"/>
      <c r="G363" s="134"/>
    </row>
    <row r="364" spans="1:7" ht="14.25">
      <c r="A364" s="131" t="s">
        <v>659</v>
      </c>
      <c r="B364" s="131" t="s">
        <v>660</v>
      </c>
      <c r="C364" s="132">
        <v>0</v>
      </c>
      <c r="D364" s="133">
        <v>0</v>
      </c>
      <c r="E364" s="133"/>
      <c r="F364" s="133"/>
      <c r="G364" s="134"/>
    </row>
    <row r="365" spans="1:7" ht="14.25">
      <c r="A365" s="131" t="s">
        <v>661</v>
      </c>
      <c r="B365" s="131" t="s">
        <v>662</v>
      </c>
      <c r="C365" s="132">
        <v>0</v>
      </c>
      <c r="D365" s="133">
        <v>0</v>
      </c>
      <c r="E365" s="133">
        <v>0</v>
      </c>
      <c r="F365" s="133">
        <v>0</v>
      </c>
      <c r="G365" s="134"/>
    </row>
    <row r="366" spans="1:7" ht="14.25">
      <c r="A366" s="131" t="s">
        <v>663</v>
      </c>
      <c r="B366" s="131" t="s">
        <v>89</v>
      </c>
      <c r="C366" s="132">
        <v>0</v>
      </c>
      <c r="D366" s="133">
        <v>0</v>
      </c>
      <c r="E366" s="133"/>
      <c r="F366" s="133"/>
      <c r="G366" s="134"/>
    </row>
    <row r="367" spans="1:7" ht="14.25">
      <c r="A367" s="131" t="s">
        <v>664</v>
      </c>
      <c r="B367" s="131" t="s">
        <v>91</v>
      </c>
      <c r="C367" s="132">
        <v>0</v>
      </c>
      <c r="D367" s="133">
        <v>0</v>
      </c>
      <c r="E367" s="133"/>
      <c r="F367" s="133"/>
      <c r="G367" s="134"/>
    </row>
    <row r="368" spans="1:7" ht="14.25">
      <c r="A368" s="131" t="s">
        <v>665</v>
      </c>
      <c r="B368" s="131" t="s">
        <v>93</v>
      </c>
      <c r="C368" s="132">
        <v>0</v>
      </c>
      <c r="D368" s="133">
        <v>0</v>
      </c>
      <c r="E368" s="133"/>
      <c r="F368" s="133"/>
      <c r="G368" s="134"/>
    </row>
    <row r="369" spans="1:7" ht="14.25">
      <c r="A369" s="131" t="s">
        <v>666</v>
      </c>
      <c r="B369" s="131" t="s">
        <v>667</v>
      </c>
      <c r="C369" s="132">
        <v>0</v>
      </c>
      <c r="D369" s="133">
        <v>0</v>
      </c>
      <c r="E369" s="133"/>
      <c r="F369" s="133"/>
      <c r="G369" s="134"/>
    </row>
    <row r="370" spans="1:7" ht="14.25">
      <c r="A370" s="131" t="s">
        <v>668</v>
      </c>
      <c r="B370" s="131" t="s">
        <v>669</v>
      </c>
      <c r="C370" s="132">
        <v>0</v>
      </c>
      <c r="D370" s="133">
        <v>0</v>
      </c>
      <c r="E370" s="133"/>
      <c r="F370" s="133"/>
      <c r="G370" s="134"/>
    </row>
    <row r="371" spans="1:7" ht="14.25">
      <c r="A371" s="131" t="s">
        <v>670</v>
      </c>
      <c r="B371" s="131" t="s">
        <v>107</v>
      </c>
      <c r="C371" s="132">
        <v>0</v>
      </c>
      <c r="D371" s="133">
        <v>0</v>
      </c>
      <c r="E371" s="133"/>
      <c r="F371" s="133"/>
      <c r="G371" s="134"/>
    </row>
    <row r="372" spans="1:7" ht="14.25">
      <c r="A372" s="131" t="s">
        <v>671</v>
      </c>
      <c r="B372" s="131" t="s">
        <v>672</v>
      </c>
      <c r="C372" s="132">
        <v>0</v>
      </c>
      <c r="D372" s="133">
        <v>0</v>
      </c>
      <c r="E372" s="133"/>
      <c r="F372" s="133"/>
      <c r="G372" s="134"/>
    </row>
    <row r="373" spans="1:7" ht="14.25">
      <c r="A373" s="131" t="s">
        <v>673</v>
      </c>
      <c r="B373" s="131" t="s">
        <v>674</v>
      </c>
      <c r="C373" s="132">
        <v>0</v>
      </c>
      <c r="D373" s="133">
        <v>0</v>
      </c>
      <c r="E373" s="133">
        <v>0</v>
      </c>
      <c r="F373" s="133">
        <v>0</v>
      </c>
      <c r="G373" s="134"/>
    </row>
    <row r="374" spans="1:7" ht="14.25">
      <c r="A374" s="131" t="s">
        <v>675</v>
      </c>
      <c r="B374" s="131" t="s">
        <v>89</v>
      </c>
      <c r="C374" s="132">
        <v>0</v>
      </c>
      <c r="D374" s="133">
        <v>0</v>
      </c>
      <c r="E374" s="133"/>
      <c r="F374" s="133"/>
      <c r="G374" s="134"/>
    </row>
    <row r="375" spans="1:7" ht="14.25">
      <c r="A375" s="131" t="s">
        <v>676</v>
      </c>
      <c r="B375" s="131" t="s">
        <v>91</v>
      </c>
      <c r="C375" s="132">
        <v>0</v>
      </c>
      <c r="D375" s="133">
        <v>0</v>
      </c>
      <c r="E375" s="133"/>
      <c r="F375" s="133"/>
      <c r="G375" s="134"/>
    </row>
    <row r="376" spans="1:7" ht="14.25">
      <c r="A376" s="131" t="s">
        <v>677</v>
      </c>
      <c r="B376" s="131" t="s">
        <v>190</v>
      </c>
      <c r="C376" s="132">
        <v>0</v>
      </c>
      <c r="D376" s="133">
        <v>0</v>
      </c>
      <c r="E376" s="133"/>
      <c r="F376" s="133"/>
      <c r="G376" s="134"/>
    </row>
    <row r="377" spans="1:7" ht="14.25">
      <c r="A377" s="131" t="s">
        <v>678</v>
      </c>
      <c r="B377" s="131" t="s">
        <v>679</v>
      </c>
      <c r="C377" s="132">
        <v>0</v>
      </c>
      <c r="D377" s="133">
        <v>0</v>
      </c>
      <c r="E377" s="133"/>
      <c r="F377" s="133"/>
      <c r="G377" s="134"/>
    </row>
    <row r="378" spans="1:7" ht="14.25">
      <c r="A378" s="131" t="s">
        <v>680</v>
      </c>
      <c r="B378" s="131" t="s">
        <v>681</v>
      </c>
      <c r="C378" s="132">
        <v>0</v>
      </c>
      <c r="D378" s="133">
        <v>0</v>
      </c>
      <c r="E378" s="133"/>
      <c r="F378" s="133"/>
      <c r="G378" s="134"/>
    </row>
    <row r="379" spans="1:7" ht="14.25">
      <c r="A379" s="131" t="s">
        <v>682</v>
      </c>
      <c r="B379" s="131" t="s">
        <v>683</v>
      </c>
      <c r="C379" s="132">
        <v>139</v>
      </c>
      <c r="D379" s="133">
        <v>0</v>
      </c>
      <c r="E379" s="133">
        <v>1</v>
      </c>
      <c r="F379" s="133">
        <v>1</v>
      </c>
      <c r="G379" s="134"/>
    </row>
    <row r="380" spans="1:7" ht="14.25">
      <c r="A380" s="131">
        <v>2049902</v>
      </c>
      <c r="B380" s="131" t="s">
        <v>684</v>
      </c>
      <c r="C380" s="132">
        <v>0</v>
      </c>
      <c r="D380" s="133">
        <v>0</v>
      </c>
      <c r="E380" s="133"/>
      <c r="F380" s="133"/>
      <c r="G380" s="134"/>
    </row>
    <row r="381" spans="1:7" ht="14.25">
      <c r="A381" s="131">
        <v>2049999</v>
      </c>
      <c r="B381" s="131" t="s">
        <v>685</v>
      </c>
      <c r="C381" s="132">
        <v>139</v>
      </c>
      <c r="D381" s="133">
        <v>0</v>
      </c>
      <c r="E381" s="133">
        <v>1</v>
      </c>
      <c r="F381" s="133">
        <v>1</v>
      </c>
      <c r="G381" s="134"/>
    </row>
    <row r="382" spans="1:7" ht="14.25">
      <c r="A382" s="131" t="s">
        <v>686</v>
      </c>
      <c r="B382" s="131" t="s">
        <v>687</v>
      </c>
      <c r="C382" s="132">
        <v>115905</v>
      </c>
      <c r="D382" s="133">
        <v>93184</v>
      </c>
      <c r="E382" s="133">
        <v>88228</v>
      </c>
      <c r="F382" s="133">
        <v>88228</v>
      </c>
      <c r="G382" s="134">
        <f>(F382/D382)*100</f>
        <v>94.68149038461539</v>
      </c>
    </row>
    <row r="383" spans="1:7" ht="14.25">
      <c r="A383" s="131" t="s">
        <v>688</v>
      </c>
      <c r="B383" s="131" t="s">
        <v>689</v>
      </c>
      <c r="C383" s="132">
        <v>1048</v>
      </c>
      <c r="D383" s="133">
        <v>1221</v>
      </c>
      <c r="E383" s="133">
        <v>1139</v>
      </c>
      <c r="F383" s="133">
        <v>1139</v>
      </c>
      <c r="G383" s="134">
        <f>(F383/D383)*100</f>
        <v>93.28419328419328</v>
      </c>
    </row>
    <row r="384" spans="1:7" ht="14.25">
      <c r="A384" s="131" t="s">
        <v>690</v>
      </c>
      <c r="B384" s="131" t="s">
        <v>89</v>
      </c>
      <c r="C384" s="132">
        <v>392</v>
      </c>
      <c r="D384" s="133">
        <v>486</v>
      </c>
      <c r="E384" s="133">
        <v>478</v>
      </c>
      <c r="F384" s="133">
        <v>478</v>
      </c>
      <c r="G384" s="134">
        <f>(F384/D384)*100</f>
        <v>98.35390946502058</v>
      </c>
    </row>
    <row r="385" spans="1:7" ht="14.25">
      <c r="A385" s="131" t="s">
        <v>691</v>
      </c>
      <c r="B385" s="131" t="s">
        <v>91</v>
      </c>
      <c r="C385" s="132">
        <v>656</v>
      </c>
      <c r="D385" s="133">
        <v>735</v>
      </c>
      <c r="E385" s="133">
        <v>661</v>
      </c>
      <c r="F385" s="133">
        <v>661</v>
      </c>
      <c r="G385" s="134">
        <f>(F385/D385)*100</f>
        <v>89.93197278911565</v>
      </c>
    </row>
    <row r="386" spans="1:7" ht="14.25">
      <c r="A386" s="131" t="s">
        <v>692</v>
      </c>
      <c r="B386" s="131" t="s">
        <v>93</v>
      </c>
      <c r="C386" s="132">
        <v>0</v>
      </c>
      <c r="D386" s="133">
        <v>0</v>
      </c>
      <c r="E386" s="133"/>
      <c r="F386" s="133"/>
      <c r="G386" s="134"/>
    </row>
    <row r="387" spans="1:7" ht="14.25">
      <c r="A387" s="131" t="s">
        <v>693</v>
      </c>
      <c r="B387" s="131" t="s">
        <v>694</v>
      </c>
      <c r="C387" s="132">
        <v>0</v>
      </c>
      <c r="D387" s="133">
        <v>0</v>
      </c>
      <c r="E387" s="133"/>
      <c r="F387" s="133"/>
      <c r="G387" s="134"/>
    </row>
    <row r="388" spans="1:7" ht="14.25">
      <c r="A388" s="131" t="s">
        <v>695</v>
      </c>
      <c r="B388" s="131" t="s">
        <v>696</v>
      </c>
      <c r="C388" s="132">
        <v>65188</v>
      </c>
      <c r="D388" s="133">
        <v>46147</v>
      </c>
      <c r="E388" s="133">
        <v>44286</v>
      </c>
      <c r="F388" s="133">
        <v>44286</v>
      </c>
      <c r="G388" s="134">
        <f>(F388/D388)*100</f>
        <v>95.96723513987908</v>
      </c>
    </row>
    <row r="389" spans="1:7" ht="14.25">
      <c r="A389" s="131" t="s">
        <v>697</v>
      </c>
      <c r="B389" s="131" t="s">
        <v>698</v>
      </c>
      <c r="C389" s="132">
        <v>6533</v>
      </c>
      <c r="D389" s="133">
        <v>3604</v>
      </c>
      <c r="E389" s="133">
        <v>3319</v>
      </c>
      <c r="F389" s="133">
        <v>3319</v>
      </c>
      <c r="G389" s="134">
        <f>(F389/D389)*100</f>
        <v>92.09211986681464</v>
      </c>
    </row>
    <row r="390" spans="1:7" ht="14.25">
      <c r="A390" s="131" t="s">
        <v>699</v>
      </c>
      <c r="B390" s="131" t="s">
        <v>700</v>
      </c>
      <c r="C390" s="132">
        <v>11624</v>
      </c>
      <c r="D390" s="133">
        <v>6205</v>
      </c>
      <c r="E390" s="133">
        <v>5988</v>
      </c>
      <c r="F390" s="133">
        <v>5988</v>
      </c>
      <c r="G390" s="134">
        <f>(F390/D390)*100</f>
        <v>96.50282030620467</v>
      </c>
    </row>
    <row r="391" spans="1:7" ht="14.25">
      <c r="A391" s="131" t="s">
        <v>701</v>
      </c>
      <c r="B391" s="131" t="s">
        <v>702</v>
      </c>
      <c r="C391" s="132">
        <v>15212</v>
      </c>
      <c r="D391" s="133">
        <v>11260</v>
      </c>
      <c r="E391" s="133">
        <v>11351</v>
      </c>
      <c r="F391" s="133">
        <v>11351</v>
      </c>
      <c r="G391" s="134">
        <f>(F391/D391)*100</f>
        <v>100.8081705150977</v>
      </c>
    </row>
    <row r="392" spans="1:7" ht="14.25">
      <c r="A392" s="131" t="s">
        <v>703</v>
      </c>
      <c r="B392" s="131" t="s">
        <v>704</v>
      </c>
      <c r="C392" s="132">
        <v>13483</v>
      </c>
      <c r="D392" s="133">
        <v>13059</v>
      </c>
      <c r="E392" s="133">
        <v>12584</v>
      </c>
      <c r="F392" s="133">
        <v>12584</v>
      </c>
      <c r="G392" s="134">
        <f>(F392/D392)*100</f>
        <v>96.36266176583199</v>
      </c>
    </row>
    <row r="393" spans="1:7" ht="14.25">
      <c r="A393" s="131" t="s">
        <v>705</v>
      </c>
      <c r="B393" s="131" t="s">
        <v>706</v>
      </c>
      <c r="C393" s="132">
        <v>0</v>
      </c>
      <c r="D393" s="133">
        <v>0</v>
      </c>
      <c r="E393" s="133"/>
      <c r="F393" s="133"/>
      <c r="G393" s="134"/>
    </row>
    <row r="394" spans="1:7" ht="14.25">
      <c r="A394" s="131" t="s">
        <v>707</v>
      </c>
      <c r="B394" s="131" t="s">
        <v>708</v>
      </c>
      <c r="C394" s="132">
        <v>18336</v>
      </c>
      <c r="D394" s="133">
        <v>12019</v>
      </c>
      <c r="E394" s="133">
        <v>11044</v>
      </c>
      <c r="F394" s="133">
        <v>11044</v>
      </c>
      <c r="G394" s="134">
        <f>(F394/D394)*100</f>
        <v>91.88784424660955</v>
      </c>
    </row>
    <row r="395" spans="1:7" ht="14.25">
      <c r="A395" s="131" t="s">
        <v>709</v>
      </c>
      <c r="B395" s="131" t="s">
        <v>710</v>
      </c>
      <c r="C395" s="132">
        <v>7959</v>
      </c>
      <c r="D395" s="133">
        <v>10610</v>
      </c>
      <c r="E395" s="133">
        <v>10402</v>
      </c>
      <c r="F395" s="133">
        <v>10402</v>
      </c>
      <c r="G395" s="134">
        <f>(F395/D395)*100</f>
        <v>98.03958529688973</v>
      </c>
    </row>
    <row r="396" spans="1:7" ht="14.25">
      <c r="A396" s="131" t="s">
        <v>711</v>
      </c>
      <c r="B396" s="131" t="s">
        <v>712</v>
      </c>
      <c r="C396" s="132">
        <v>0</v>
      </c>
      <c r="D396" s="133">
        <v>0</v>
      </c>
      <c r="E396" s="133"/>
      <c r="F396" s="133"/>
      <c r="G396" s="134"/>
    </row>
    <row r="397" spans="1:7" ht="14.25">
      <c r="A397" s="131" t="s">
        <v>713</v>
      </c>
      <c r="B397" s="131" t="s">
        <v>714</v>
      </c>
      <c r="C397" s="132">
        <v>5594</v>
      </c>
      <c r="D397" s="133">
        <v>7554</v>
      </c>
      <c r="E397" s="133">
        <v>7435</v>
      </c>
      <c r="F397" s="133">
        <v>7435</v>
      </c>
      <c r="G397" s="134">
        <f>(F397/D397)*100</f>
        <v>98.42467566852</v>
      </c>
    </row>
    <row r="398" spans="1:7" ht="14.25">
      <c r="A398" s="131" t="s">
        <v>715</v>
      </c>
      <c r="B398" s="131" t="s">
        <v>716</v>
      </c>
      <c r="C398" s="132">
        <v>1959</v>
      </c>
      <c r="D398" s="133">
        <v>2526</v>
      </c>
      <c r="E398" s="133">
        <v>2523</v>
      </c>
      <c r="F398" s="133">
        <v>2523</v>
      </c>
      <c r="G398" s="134">
        <f>(F398/D398)*100</f>
        <v>99.8812351543943</v>
      </c>
    </row>
    <row r="399" spans="1:7" ht="14.25">
      <c r="A399" s="131" t="s">
        <v>717</v>
      </c>
      <c r="B399" s="131" t="s">
        <v>718</v>
      </c>
      <c r="C399" s="132">
        <v>0</v>
      </c>
      <c r="D399" s="133">
        <v>0</v>
      </c>
      <c r="E399" s="133"/>
      <c r="F399" s="133"/>
      <c r="G399" s="134"/>
    </row>
    <row r="400" spans="1:7" ht="14.25">
      <c r="A400" s="131" t="s">
        <v>719</v>
      </c>
      <c r="B400" s="131" t="s">
        <v>720</v>
      </c>
      <c r="C400" s="132">
        <v>406</v>
      </c>
      <c r="D400" s="133">
        <v>530</v>
      </c>
      <c r="E400" s="133">
        <v>444</v>
      </c>
      <c r="F400" s="133">
        <v>444</v>
      </c>
      <c r="G400" s="134">
        <f>(F400/D400)*100</f>
        <v>83.77358490566039</v>
      </c>
    </row>
    <row r="401" spans="1:7" ht="14.25">
      <c r="A401" s="131" t="s">
        <v>721</v>
      </c>
      <c r="B401" s="131" t="s">
        <v>722</v>
      </c>
      <c r="C401" s="132">
        <v>1116</v>
      </c>
      <c r="D401" s="133">
        <v>1110</v>
      </c>
      <c r="E401" s="133">
        <v>1126</v>
      </c>
      <c r="F401" s="133">
        <v>1126</v>
      </c>
      <c r="G401" s="134">
        <f>(F401/D401)*100</f>
        <v>101.44144144144146</v>
      </c>
    </row>
    <row r="402" spans="1:7" ht="14.25">
      <c r="A402" s="131" t="s">
        <v>723</v>
      </c>
      <c r="B402" s="131" t="s">
        <v>724</v>
      </c>
      <c r="C402" s="132">
        <v>0</v>
      </c>
      <c r="D402" s="133">
        <v>0</v>
      </c>
      <c r="E402" s="133"/>
      <c r="F402" s="133"/>
      <c r="G402" s="134"/>
    </row>
    <row r="403" spans="1:7" ht="14.25">
      <c r="A403" s="131" t="s">
        <v>725</v>
      </c>
      <c r="B403" s="131" t="s">
        <v>726</v>
      </c>
      <c r="C403" s="132">
        <v>317</v>
      </c>
      <c r="D403" s="133">
        <v>1</v>
      </c>
      <c r="E403" s="133">
        <v>4</v>
      </c>
      <c r="F403" s="133">
        <v>4</v>
      </c>
      <c r="G403" s="134">
        <f>(F403/D403)*100</f>
        <v>400</v>
      </c>
    </row>
    <row r="404" spans="1:7" ht="14.25">
      <c r="A404" s="131" t="s">
        <v>727</v>
      </c>
      <c r="B404" s="131" t="s">
        <v>728</v>
      </c>
      <c r="C404" s="132">
        <v>0</v>
      </c>
      <c r="D404" s="133">
        <v>0</v>
      </c>
      <c r="E404" s="133"/>
      <c r="F404" s="133"/>
      <c r="G404" s="134"/>
    </row>
    <row r="405" spans="1:7" ht="14.25">
      <c r="A405" s="131" t="s">
        <v>729</v>
      </c>
      <c r="B405" s="131" t="s">
        <v>730</v>
      </c>
      <c r="C405" s="132">
        <v>799</v>
      </c>
      <c r="D405" s="133">
        <v>1109</v>
      </c>
      <c r="E405" s="133">
        <v>1122</v>
      </c>
      <c r="F405" s="133">
        <v>1122</v>
      </c>
      <c r="G405" s="134">
        <f>(F405/D405)*100</f>
        <v>101.17222723174031</v>
      </c>
    </row>
    <row r="406" spans="1:7" ht="14.25">
      <c r="A406" s="131" t="s">
        <v>731</v>
      </c>
      <c r="B406" s="131" t="s">
        <v>732</v>
      </c>
      <c r="C406" s="132">
        <v>0</v>
      </c>
      <c r="D406" s="133">
        <v>0</v>
      </c>
      <c r="E406" s="133"/>
      <c r="F406" s="133"/>
      <c r="G406" s="134"/>
    </row>
    <row r="407" spans="1:7" ht="14.25">
      <c r="A407" s="131" t="s">
        <v>733</v>
      </c>
      <c r="B407" s="131" t="s">
        <v>734</v>
      </c>
      <c r="C407" s="132">
        <v>0</v>
      </c>
      <c r="D407" s="133">
        <v>0</v>
      </c>
      <c r="E407" s="133">
        <v>0</v>
      </c>
      <c r="F407" s="133">
        <v>0</v>
      </c>
      <c r="G407" s="134"/>
    </row>
    <row r="408" spans="1:7" ht="14.25">
      <c r="A408" s="131" t="s">
        <v>735</v>
      </c>
      <c r="B408" s="131" t="s">
        <v>736</v>
      </c>
      <c r="C408" s="132">
        <v>0</v>
      </c>
      <c r="D408" s="133">
        <v>0</v>
      </c>
      <c r="E408" s="133"/>
      <c r="F408" s="133"/>
      <c r="G408" s="134"/>
    </row>
    <row r="409" spans="1:7" ht="14.25">
      <c r="A409" s="131" t="s">
        <v>737</v>
      </c>
      <c r="B409" s="131" t="s">
        <v>738</v>
      </c>
      <c r="C409" s="132">
        <v>0</v>
      </c>
      <c r="D409" s="133">
        <v>0</v>
      </c>
      <c r="E409" s="133"/>
      <c r="F409" s="133"/>
      <c r="G409" s="134"/>
    </row>
    <row r="410" spans="1:7" ht="14.25">
      <c r="A410" s="131" t="s">
        <v>739</v>
      </c>
      <c r="B410" s="131" t="s">
        <v>740</v>
      </c>
      <c r="C410" s="132">
        <v>0</v>
      </c>
      <c r="D410" s="133">
        <v>0</v>
      </c>
      <c r="E410" s="133"/>
      <c r="F410" s="133"/>
      <c r="G410" s="134"/>
    </row>
    <row r="411" spans="1:7" ht="14.25">
      <c r="A411" s="131" t="s">
        <v>741</v>
      </c>
      <c r="B411" s="131" t="s">
        <v>742</v>
      </c>
      <c r="C411" s="132">
        <v>0</v>
      </c>
      <c r="D411" s="133">
        <v>0</v>
      </c>
      <c r="E411" s="133">
        <v>0</v>
      </c>
      <c r="F411" s="133">
        <v>0</v>
      </c>
      <c r="G411" s="134"/>
    </row>
    <row r="412" spans="1:7" ht="14.25">
      <c r="A412" s="131" t="s">
        <v>743</v>
      </c>
      <c r="B412" s="131" t="s">
        <v>744</v>
      </c>
      <c r="C412" s="132">
        <v>0</v>
      </c>
      <c r="D412" s="133">
        <v>0</v>
      </c>
      <c r="E412" s="133"/>
      <c r="F412" s="133"/>
      <c r="G412" s="134"/>
    </row>
    <row r="413" spans="1:7" ht="14.25">
      <c r="A413" s="131" t="s">
        <v>745</v>
      </c>
      <c r="B413" s="131" t="s">
        <v>746</v>
      </c>
      <c r="C413" s="132">
        <v>0</v>
      </c>
      <c r="D413" s="133">
        <v>0</v>
      </c>
      <c r="E413" s="133"/>
      <c r="F413" s="133"/>
      <c r="G413" s="134"/>
    </row>
    <row r="414" spans="1:7" ht="14.25">
      <c r="A414" s="131" t="s">
        <v>747</v>
      </c>
      <c r="B414" s="131" t="s">
        <v>748</v>
      </c>
      <c r="C414" s="132">
        <v>0</v>
      </c>
      <c r="D414" s="133">
        <v>0</v>
      </c>
      <c r="E414" s="133"/>
      <c r="F414" s="133"/>
      <c r="G414" s="134"/>
    </row>
    <row r="415" spans="1:7" ht="14.25">
      <c r="A415" s="131" t="s">
        <v>749</v>
      </c>
      <c r="B415" s="131" t="s">
        <v>750</v>
      </c>
      <c r="C415" s="132">
        <v>504</v>
      </c>
      <c r="D415" s="133">
        <v>655</v>
      </c>
      <c r="E415" s="133">
        <v>631</v>
      </c>
      <c r="F415" s="133">
        <v>631</v>
      </c>
      <c r="G415" s="134">
        <f>(F415/D415)*100</f>
        <v>96.33587786259542</v>
      </c>
    </row>
    <row r="416" spans="1:7" ht="14.25">
      <c r="A416" s="131" t="s">
        <v>751</v>
      </c>
      <c r="B416" s="131" t="s">
        <v>752</v>
      </c>
      <c r="C416" s="132">
        <v>504</v>
      </c>
      <c r="D416" s="133">
        <v>655</v>
      </c>
      <c r="E416" s="133">
        <v>631</v>
      </c>
      <c r="F416" s="133">
        <v>631</v>
      </c>
      <c r="G416" s="134">
        <f>(F416/D416)*100</f>
        <v>96.33587786259542</v>
      </c>
    </row>
    <row r="417" spans="1:7" ht="14.25">
      <c r="A417" s="131" t="s">
        <v>753</v>
      </c>
      <c r="B417" s="131" t="s">
        <v>754</v>
      </c>
      <c r="C417" s="132">
        <v>0</v>
      </c>
      <c r="D417" s="133">
        <v>0</v>
      </c>
      <c r="E417" s="133"/>
      <c r="F417" s="133"/>
      <c r="G417" s="134"/>
    </row>
    <row r="418" spans="1:7" ht="14.25">
      <c r="A418" s="131" t="s">
        <v>755</v>
      </c>
      <c r="B418" s="131" t="s">
        <v>756</v>
      </c>
      <c r="C418" s="132">
        <v>0</v>
      </c>
      <c r="D418" s="133">
        <v>0</v>
      </c>
      <c r="E418" s="133"/>
      <c r="F418" s="133"/>
      <c r="G418" s="134"/>
    </row>
    <row r="419" spans="1:7" ht="14.25">
      <c r="A419" s="131" t="s">
        <v>757</v>
      </c>
      <c r="B419" s="131" t="s">
        <v>758</v>
      </c>
      <c r="C419" s="132">
        <v>4138</v>
      </c>
      <c r="D419" s="133">
        <v>5014</v>
      </c>
      <c r="E419" s="133">
        <v>4651</v>
      </c>
      <c r="F419" s="133">
        <v>4651</v>
      </c>
      <c r="G419" s="134">
        <f>(F419/D419)*100</f>
        <v>92.76027124052652</v>
      </c>
    </row>
    <row r="420" spans="1:7" ht="14.25">
      <c r="A420" s="131" t="s">
        <v>759</v>
      </c>
      <c r="B420" s="131" t="s">
        <v>760</v>
      </c>
      <c r="C420" s="132">
        <v>0</v>
      </c>
      <c r="D420" s="133">
        <v>0</v>
      </c>
      <c r="E420" s="133"/>
      <c r="F420" s="133"/>
      <c r="G420" s="134"/>
    </row>
    <row r="421" spans="1:7" ht="14.25">
      <c r="A421" s="131" t="s">
        <v>761</v>
      </c>
      <c r="B421" s="131" t="s">
        <v>762</v>
      </c>
      <c r="C421" s="132">
        <v>470</v>
      </c>
      <c r="D421" s="133">
        <v>598</v>
      </c>
      <c r="E421" s="133">
        <v>567</v>
      </c>
      <c r="F421" s="133">
        <v>567</v>
      </c>
      <c r="G421" s="134">
        <f>(F421/D421)*100</f>
        <v>94.81605351170569</v>
      </c>
    </row>
    <row r="422" spans="1:7" ht="14.25">
      <c r="A422" s="131" t="s">
        <v>763</v>
      </c>
      <c r="B422" s="131" t="s">
        <v>764</v>
      </c>
      <c r="C422" s="132">
        <v>0</v>
      </c>
      <c r="D422" s="133">
        <v>0</v>
      </c>
      <c r="E422" s="133"/>
      <c r="F422" s="133"/>
      <c r="G422" s="134"/>
    </row>
    <row r="423" spans="1:7" ht="14.25">
      <c r="A423" s="131" t="s">
        <v>765</v>
      </c>
      <c r="B423" s="131" t="s">
        <v>766</v>
      </c>
      <c r="C423" s="132">
        <v>0</v>
      </c>
      <c r="D423" s="133">
        <v>0</v>
      </c>
      <c r="E423" s="133"/>
      <c r="F423" s="133"/>
      <c r="G423" s="134"/>
    </row>
    <row r="424" spans="1:7" ht="14.25">
      <c r="A424" s="131" t="s">
        <v>767</v>
      </c>
      <c r="B424" s="131" t="s">
        <v>768</v>
      </c>
      <c r="C424" s="132">
        <v>3668</v>
      </c>
      <c r="D424" s="133">
        <v>4416</v>
      </c>
      <c r="E424" s="133">
        <v>4084</v>
      </c>
      <c r="F424" s="133">
        <v>4084</v>
      </c>
      <c r="G424" s="134">
        <f>(F424/D424)*100</f>
        <v>92.48188405797102</v>
      </c>
    </row>
    <row r="425" spans="1:7" ht="14.25">
      <c r="A425" s="131" t="s">
        <v>769</v>
      </c>
      <c r="B425" s="131" t="s">
        <v>770</v>
      </c>
      <c r="C425" s="132">
        <v>29063</v>
      </c>
      <c r="D425" s="133">
        <v>21534</v>
      </c>
      <c r="E425" s="133">
        <v>18760</v>
      </c>
      <c r="F425" s="133">
        <v>18760</v>
      </c>
      <c r="G425" s="134">
        <f>(F425/D425)*100</f>
        <v>87.11804588093248</v>
      </c>
    </row>
    <row r="426" spans="1:7" ht="14.25">
      <c r="A426" s="131" t="s">
        <v>771</v>
      </c>
      <c r="B426" s="131" t="s">
        <v>772</v>
      </c>
      <c r="C426" s="132">
        <v>0</v>
      </c>
      <c r="D426" s="133">
        <v>0</v>
      </c>
      <c r="E426" s="133"/>
      <c r="F426" s="133"/>
      <c r="G426" s="134"/>
    </row>
    <row r="427" spans="1:7" ht="14.25">
      <c r="A427" s="131" t="s">
        <v>773</v>
      </c>
      <c r="B427" s="131" t="s">
        <v>774</v>
      </c>
      <c r="C427" s="132">
        <v>0</v>
      </c>
      <c r="D427" s="133">
        <v>0</v>
      </c>
      <c r="E427" s="133"/>
      <c r="F427" s="133"/>
      <c r="G427" s="134"/>
    </row>
    <row r="428" spans="1:7" ht="14.25">
      <c r="A428" s="131" t="s">
        <v>775</v>
      </c>
      <c r="B428" s="131" t="s">
        <v>776</v>
      </c>
      <c r="C428" s="132">
        <v>27260</v>
      </c>
      <c r="D428" s="133">
        <v>20803</v>
      </c>
      <c r="E428" s="133">
        <v>18760</v>
      </c>
      <c r="F428" s="133">
        <v>18760</v>
      </c>
      <c r="G428" s="134">
        <f>(F428/D428)*100</f>
        <v>90.17930106234677</v>
      </c>
    </row>
    <row r="429" spans="1:7" ht="14.25">
      <c r="A429" s="131" t="s">
        <v>777</v>
      </c>
      <c r="B429" s="131" t="s">
        <v>778</v>
      </c>
      <c r="C429" s="132">
        <v>0</v>
      </c>
      <c r="D429" s="133">
        <v>0</v>
      </c>
      <c r="E429" s="133"/>
      <c r="F429" s="133"/>
      <c r="G429" s="134"/>
    </row>
    <row r="430" spans="1:7" ht="14.25">
      <c r="A430" s="131" t="s">
        <v>779</v>
      </c>
      <c r="B430" s="131" t="s">
        <v>780</v>
      </c>
      <c r="C430" s="132">
        <v>0</v>
      </c>
      <c r="D430" s="133">
        <v>0</v>
      </c>
      <c r="E430" s="133"/>
      <c r="F430" s="133"/>
      <c r="G430" s="134"/>
    </row>
    <row r="431" spans="1:7" ht="14.25">
      <c r="A431" s="131" t="s">
        <v>781</v>
      </c>
      <c r="B431" s="131" t="s">
        <v>782</v>
      </c>
      <c r="C431" s="132">
        <v>1803</v>
      </c>
      <c r="D431" s="133">
        <v>731</v>
      </c>
      <c r="E431" s="133"/>
      <c r="F431" s="133"/>
      <c r="G431" s="134">
        <f aca="true" t="shared" si="3" ref="G431:G437">(F431/D431)*100</f>
        <v>0</v>
      </c>
    </row>
    <row r="432" spans="1:7" ht="14.25">
      <c r="A432" s="131" t="s">
        <v>783</v>
      </c>
      <c r="B432" s="131" t="s">
        <v>784</v>
      </c>
      <c r="C432" s="132">
        <v>6889</v>
      </c>
      <c r="D432" s="133">
        <v>6893</v>
      </c>
      <c r="E432" s="133">
        <v>7233</v>
      </c>
      <c r="F432" s="133">
        <v>7233</v>
      </c>
      <c r="G432" s="134">
        <f t="shared" si="3"/>
        <v>104.932540258233</v>
      </c>
    </row>
    <row r="433" spans="1:7" ht="14.25">
      <c r="A433" s="131" t="s">
        <v>785</v>
      </c>
      <c r="B433" s="131" t="s">
        <v>786</v>
      </c>
      <c r="C433" s="132">
        <v>6889</v>
      </c>
      <c r="D433" s="133">
        <v>6893</v>
      </c>
      <c r="E433" s="133">
        <v>7233</v>
      </c>
      <c r="F433" s="133">
        <v>7233</v>
      </c>
      <c r="G433" s="134">
        <f t="shared" si="3"/>
        <v>104.932540258233</v>
      </c>
    </row>
    <row r="434" spans="1:7" ht="14.25">
      <c r="A434" s="131" t="s">
        <v>787</v>
      </c>
      <c r="B434" s="131" t="s">
        <v>788</v>
      </c>
      <c r="C434" s="132">
        <v>24801</v>
      </c>
      <c r="D434" s="133">
        <v>27038</v>
      </c>
      <c r="E434" s="133">
        <v>27603</v>
      </c>
      <c r="F434" s="133">
        <v>27603</v>
      </c>
      <c r="G434" s="134">
        <f t="shared" si="3"/>
        <v>102.0896516014498</v>
      </c>
    </row>
    <row r="435" spans="1:7" ht="14.25">
      <c r="A435" s="131" t="s">
        <v>789</v>
      </c>
      <c r="B435" s="131" t="s">
        <v>790</v>
      </c>
      <c r="C435" s="132">
        <v>759</v>
      </c>
      <c r="D435" s="133">
        <v>997</v>
      </c>
      <c r="E435" s="133">
        <v>1000</v>
      </c>
      <c r="F435" s="133">
        <v>1000</v>
      </c>
      <c r="G435" s="134">
        <f t="shared" si="3"/>
        <v>100.30090270812437</v>
      </c>
    </row>
    <row r="436" spans="1:7" ht="14.25">
      <c r="A436" s="131" t="s">
        <v>791</v>
      </c>
      <c r="B436" s="131" t="s">
        <v>89</v>
      </c>
      <c r="C436" s="132">
        <v>566</v>
      </c>
      <c r="D436" s="133">
        <v>766</v>
      </c>
      <c r="E436" s="133">
        <v>771</v>
      </c>
      <c r="F436" s="133">
        <v>771</v>
      </c>
      <c r="G436" s="134">
        <f t="shared" si="3"/>
        <v>100.65274151436032</v>
      </c>
    </row>
    <row r="437" spans="1:7" ht="14.25">
      <c r="A437" s="131" t="s">
        <v>792</v>
      </c>
      <c r="B437" s="131" t="s">
        <v>91</v>
      </c>
      <c r="C437" s="132">
        <v>16</v>
      </c>
      <c r="D437" s="133">
        <v>16</v>
      </c>
      <c r="E437" s="133">
        <v>16</v>
      </c>
      <c r="F437" s="133">
        <v>16</v>
      </c>
      <c r="G437" s="134">
        <f t="shared" si="3"/>
        <v>100</v>
      </c>
    </row>
    <row r="438" spans="1:7" ht="14.25">
      <c r="A438" s="131" t="s">
        <v>793</v>
      </c>
      <c r="B438" s="131" t="s">
        <v>93</v>
      </c>
      <c r="C438" s="132">
        <v>0</v>
      </c>
      <c r="D438" s="133">
        <v>0</v>
      </c>
      <c r="E438" s="133"/>
      <c r="F438" s="133"/>
      <c r="G438" s="134"/>
    </row>
    <row r="439" spans="1:7" ht="14.25">
      <c r="A439" s="131" t="s">
        <v>794</v>
      </c>
      <c r="B439" s="131" t="s">
        <v>795</v>
      </c>
      <c r="C439" s="132">
        <v>177</v>
      </c>
      <c r="D439" s="133">
        <v>215</v>
      </c>
      <c r="E439" s="133">
        <v>213</v>
      </c>
      <c r="F439" s="133">
        <v>213</v>
      </c>
      <c r="G439" s="134">
        <f>(F439/D439)*100</f>
        <v>99.06976744186046</v>
      </c>
    </row>
    <row r="440" spans="1:7" ht="14.25">
      <c r="A440" s="131" t="s">
        <v>796</v>
      </c>
      <c r="B440" s="131" t="s">
        <v>797</v>
      </c>
      <c r="C440" s="132">
        <v>4</v>
      </c>
      <c r="D440" s="133">
        <v>0</v>
      </c>
      <c r="E440" s="133">
        <v>0</v>
      </c>
      <c r="F440" s="133">
        <v>0</v>
      </c>
      <c r="G440" s="134"/>
    </row>
    <row r="441" spans="1:7" ht="14.25">
      <c r="A441" s="131" t="s">
        <v>798</v>
      </c>
      <c r="B441" s="131" t="s">
        <v>799</v>
      </c>
      <c r="C441" s="132">
        <v>0</v>
      </c>
      <c r="D441" s="133">
        <v>0</v>
      </c>
      <c r="E441" s="133"/>
      <c r="F441" s="133"/>
      <c r="G441" s="134"/>
    </row>
    <row r="442" spans="1:7" ht="14.25">
      <c r="A442" s="131" t="s">
        <v>800</v>
      </c>
      <c r="B442" s="131" t="s">
        <v>801</v>
      </c>
      <c r="C442" s="132">
        <v>0</v>
      </c>
      <c r="D442" s="133">
        <v>0</v>
      </c>
      <c r="E442" s="133"/>
      <c r="F442" s="133"/>
      <c r="G442" s="134"/>
    </row>
    <row r="443" spans="1:7" ht="14.25">
      <c r="A443" s="131" t="s">
        <v>802</v>
      </c>
      <c r="B443" s="131" t="s">
        <v>803</v>
      </c>
      <c r="C443" s="132">
        <v>4</v>
      </c>
      <c r="D443" s="133">
        <v>0</v>
      </c>
      <c r="E443" s="133"/>
      <c r="F443" s="133"/>
      <c r="G443" s="134"/>
    </row>
    <row r="444" spans="1:7" ht="14.25">
      <c r="A444" s="131" t="s">
        <v>804</v>
      </c>
      <c r="B444" s="131" t="s">
        <v>805</v>
      </c>
      <c r="C444" s="132">
        <v>0</v>
      </c>
      <c r="D444" s="133">
        <v>0</v>
      </c>
      <c r="E444" s="133"/>
      <c r="F444" s="133"/>
      <c r="G444" s="134"/>
    </row>
    <row r="445" spans="1:7" ht="14.25">
      <c r="A445" s="131" t="s">
        <v>806</v>
      </c>
      <c r="B445" s="131" t="s">
        <v>807</v>
      </c>
      <c r="C445" s="132">
        <v>0</v>
      </c>
      <c r="D445" s="133">
        <v>0</v>
      </c>
      <c r="E445" s="133"/>
      <c r="F445" s="133"/>
      <c r="G445" s="134"/>
    </row>
    <row r="446" spans="1:7" ht="14.25">
      <c r="A446" s="131" t="s">
        <v>808</v>
      </c>
      <c r="B446" s="131" t="s">
        <v>809</v>
      </c>
      <c r="C446" s="132">
        <v>0</v>
      </c>
      <c r="D446" s="133">
        <v>0</v>
      </c>
      <c r="E446" s="133"/>
      <c r="F446" s="133"/>
      <c r="G446" s="134"/>
    </row>
    <row r="447" spans="1:7" ht="14.25">
      <c r="A447" s="131" t="s">
        <v>810</v>
      </c>
      <c r="B447" s="131" t="s">
        <v>811</v>
      </c>
      <c r="C447" s="132">
        <v>0</v>
      </c>
      <c r="D447" s="133">
        <v>0</v>
      </c>
      <c r="E447" s="133"/>
      <c r="F447" s="133"/>
      <c r="G447" s="134"/>
    </row>
    <row r="448" spans="1:7" ht="14.25">
      <c r="A448" s="131" t="s">
        <v>812</v>
      </c>
      <c r="B448" s="131" t="s">
        <v>813</v>
      </c>
      <c r="C448" s="132">
        <v>0</v>
      </c>
      <c r="D448" s="133">
        <v>0</v>
      </c>
      <c r="E448" s="133"/>
      <c r="F448" s="133"/>
      <c r="G448" s="134"/>
    </row>
    <row r="449" spans="1:7" ht="14.25">
      <c r="A449" s="131" t="s">
        <v>814</v>
      </c>
      <c r="B449" s="131" t="s">
        <v>815</v>
      </c>
      <c r="C449" s="132">
        <v>148</v>
      </c>
      <c r="D449" s="133">
        <v>3</v>
      </c>
      <c r="E449" s="133">
        <v>3</v>
      </c>
      <c r="F449" s="133">
        <v>3</v>
      </c>
      <c r="G449" s="134">
        <f>(F449/D449)*100</f>
        <v>100</v>
      </c>
    </row>
    <row r="450" spans="1:7" ht="14.25">
      <c r="A450" s="131" t="s">
        <v>816</v>
      </c>
      <c r="B450" s="131" t="s">
        <v>799</v>
      </c>
      <c r="C450" s="132">
        <v>0</v>
      </c>
      <c r="D450" s="133">
        <v>0</v>
      </c>
      <c r="E450" s="133"/>
      <c r="F450" s="133"/>
      <c r="G450" s="134"/>
    </row>
    <row r="451" spans="1:7" ht="14.25">
      <c r="A451" s="131" t="s">
        <v>817</v>
      </c>
      <c r="B451" s="131" t="s">
        <v>818</v>
      </c>
      <c r="C451" s="132">
        <v>148</v>
      </c>
      <c r="D451" s="133">
        <v>3</v>
      </c>
      <c r="E451" s="133">
        <v>3</v>
      </c>
      <c r="F451" s="133">
        <v>3</v>
      </c>
      <c r="G451" s="134">
        <f>(F451/D451)*100</f>
        <v>100</v>
      </c>
    </row>
    <row r="452" spans="1:7" ht="14.25">
      <c r="A452" s="131" t="s">
        <v>819</v>
      </c>
      <c r="B452" s="131" t="s">
        <v>820</v>
      </c>
      <c r="C452" s="132">
        <v>0</v>
      </c>
      <c r="D452" s="133">
        <v>0</v>
      </c>
      <c r="E452" s="133"/>
      <c r="F452" s="133"/>
      <c r="G452" s="134"/>
    </row>
    <row r="453" spans="1:7" ht="14.25">
      <c r="A453" s="131" t="s">
        <v>821</v>
      </c>
      <c r="B453" s="131" t="s">
        <v>822</v>
      </c>
      <c r="C453" s="132">
        <v>0</v>
      </c>
      <c r="D453" s="133">
        <v>0</v>
      </c>
      <c r="E453" s="133"/>
      <c r="F453" s="133"/>
      <c r="G453" s="134"/>
    </row>
    <row r="454" spans="1:7" ht="14.25">
      <c r="A454" s="131" t="s">
        <v>823</v>
      </c>
      <c r="B454" s="131" t="s">
        <v>824</v>
      </c>
      <c r="C454" s="132">
        <v>0</v>
      </c>
      <c r="D454" s="133">
        <v>0</v>
      </c>
      <c r="E454" s="133"/>
      <c r="F454" s="133"/>
      <c r="G454" s="134"/>
    </row>
    <row r="455" spans="1:7" ht="14.25">
      <c r="A455" s="131" t="s">
        <v>825</v>
      </c>
      <c r="B455" s="131" t="s">
        <v>826</v>
      </c>
      <c r="C455" s="132">
        <v>14115</v>
      </c>
      <c r="D455" s="133">
        <v>11781</v>
      </c>
      <c r="E455" s="133">
        <v>12281</v>
      </c>
      <c r="F455" s="133">
        <v>12281</v>
      </c>
      <c r="G455" s="134">
        <f>(F455/D455)*100</f>
        <v>104.24412189118071</v>
      </c>
    </row>
    <row r="456" spans="1:7" ht="14.25">
      <c r="A456" s="131" t="s">
        <v>827</v>
      </c>
      <c r="B456" s="131" t="s">
        <v>799</v>
      </c>
      <c r="C456" s="132">
        <v>0</v>
      </c>
      <c r="D456" s="133">
        <v>0</v>
      </c>
      <c r="E456" s="133"/>
      <c r="F456" s="133"/>
      <c r="G456" s="134"/>
    </row>
    <row r="457" spans="1:7" ht="14.25">
      <c r="A457" s="131" t="s">
        <v>828</v>
      </c>
      <c r="B457" s="131" t="s">
        <v>829</v>
      </c>
      <c r="C457" s="132">
        <v>0</v>
      </c>
      <c r="D457" s="133">
        <v>0</v>
      </c>
      <c r="E457" s="133">
        <v>7000</v>
      </c>
      <c r="F457" s="133">
        <v>7000</v>
      </c>
      <c r="G457" s="134"/>
    </row>
    <row r="458" spans="1:7" ht="14.25">
      <c r="A458" s="131" t="s">
        <v>830</v>
      </c>
      <c r="B458" s="131" t="s">
        <v>831</v>
      </c>
      <c r="C458" s="132">
        <v>10000</v>
      </c>
      <c r="D458" s="133">
        <v>10000</v>
      </c>
      <c r="E458" s="133"/>
      <c r="F458" s="133"/>
      <c r="G458" s="134">
        <f>(F458/D458)*100</f>
        <v>0</v>
      </c>
    </row>
    <row r="459" spans="1:7" ht="14.25">
      <c r="A459" s="131" t="s">
        <v>832</v>
      </c>
      <c r="B459" s="131" t="s">
        <v>833</v>
      </c>
      <c r="C459" s="132">
        <v>4115</v>
      </c>
      <c r="D459" s="133">
        <v>1781</v>
      </c>
      <c r="E459" s="133">
        <v>5281</v>
      </c>
      <c r="F459" s="133">
        <v>5281</v>
      </c>
      <c r="G459" s="134">
        <f>(F459/D459)*100</f>
        <v>296.51880965749575</v>
      </c>
    </row>
    <row r="460" spans="1:7" ht="14.25">
      <c r="A460" s="131" t="s">
        <v>834</v>
      </c>
      <c r="B460" s="131" t="s">
        <v>835</v>
      </c>
      <c r="C460" s="132">
        <v>0</v>
      </c>
      <c r="D460" s="133">
        <v>267</v>
      </c>
      <c r="E460" s="133">
        <v>266</v>
      </c>
      <c r="F460" s="133">
        <v>266</v>
      </c>
      <c r="G460" s="134">
        <f>(F460/D460)*100</f>
        <v>99.625468164794</v>
      </c>
    </row>
    <row r="461" spans="1:7" ht="14.25">
      <c r="A461" s="131" t="s">
        <v>836</v>
      </c>
      <c r="B461" s="131" t="s">
        <v>799</v>
      </c>
      <c r="C461" s="132">
        <v>0</v>
      </c>
      <c r="D461" s="133">
        <v>0</v>
      </c>
      <c r="E461" s="133"/>
      <c r="F461" s="133"/>
      <c r="G461" s="134"/>
    </row>
    <row r="462" spans="1:7" ht="14.25">
      <c r="A462" s="131" t="s">
        <v>837</v>
      </c>
      <c r="B462" s="131" t="s">
        <v>838</v>
      </c>
      <c r="C462" s="132">
        <v>0</v>
      </c>
      <c r="D462" s="133">
        <v>17</v>
      </c>
      <c r="E462" s="133">
        <v>16</v>
      </c>
      <c r="F462" s="133">
        <v>16</v>
      </c>
      <c r="G462" s="134">
        <f>(F462/D462)*100</f>
        <v>94.11764705882352</v>
      </c>
    </row>
    <row r="463" spans="1:7" ht="14.25">
      <c r="A463" s="131" t="s">
        <v>839</v>
      </c>
      <c r="B463" s="131" t="s">
        <v>840</v>
      </c>
      <c r="C463" s="132">
        <v>0</v>
      </c>
      <c r="D463" s="133">
        <v>0</v>
      </c>
      <c r="E463" s="133"/>
      <c r="F463" s="133"/>
      <c r="G463" s="134"/>
    </row>
    <row r="464" spans="1:7" ht="14.25">
      <c r="A464" s="131" t="s">
        <v>841</v>
      </c>
      <c r="B464" s="131" t="s">
        <v>842</v>
      </c>
      <c r="C464" s="132">
        <v>0</v>
      </c>
      <c r="D464" s="133">
        <v>250</v>
      </c>
      <c r="E464" s="133">
        <v>250</v>
      </c>
      <c r="F464" s="133">
        <v>250</v>
      </c>
      <c r="G464" s="134">
        <f>(F464/D464)*100</f>
        <v>100</v>
      </c>
    </row>
    <row r="465" spans="1:7" ht="14.25">
      <c r="A465" s="131" t="s">
        <v>843</v>
      </c>
      <c r="B465" s="131" t="s">
        <v>844</v>
      </c>
      <c r="C465" s="132">
        <v>0</v>
      </c>
      <c r="D465" s="133">
        <v>0</v>
      </c>
      <c r="E465" s="133">
        <v>0</v>
      </c>
      <c r="F465" s="133">
        <v>0</v>
      </c>
      <c r="G465" s="134"/>
    </row>
    <row r="466" spans="1:7" ht="14.25">
      <c r="A466" s="131" t="s">
        <v>845</v>
      </c>
      <c r="B466" s="131" t="s">
        <v>846</v>
      </c>
      <c r="C466" s="132">
        <v>0</v>
      </c>
      <c r="D466" s="133">
        <v>0</v>
      </c>
      <c r="E466" s="133"/>
      <c r="F466" s="133"/>
      <c r="G466" s="134"/>
    </row>
    <row r="467" spans="1:7" ht="14.25">
      <c r="A467" s="131" t="s">
        <v>847</v>
      </c>
      <c r="B467" s="131" t="s">
        <v>848</v>
      </c>
      <c r="C467" s="132">
        <v>0</v>
      </c>
      <c r="D467" s="133">
        <v>0</v>
      </c>
      <c r="E467" s="133"/>
      <c r="F467" s="133"/>
      <c r="G467" s="134"/>
    </row>
    <row r="468" spans="1:7" ht="14.25">
      <c r="A468" s="131" t="s">
        <v>849</v>
      </c>
      <c r="B468" s="131" t="s">
        <v>850</v>
      </c>
      <c r="C468" s="132">
        <v>0</v>
      </c>
      <c r="D468" s="133">
        <v>0</v>
      </c>
      <c r="E468" s="133"/>
      <c r="F468" s="133"/>
      <c r="G468" s="134"/>
    </row>
    <row r="469" spans="1:7" ht="14.25">
      <c r="A469" s="131" t="s">
        <v>851</v>
      </c>
      <c r="B469" s="131" t="s">
        <v>852</v>
      </c>
      <c r="C469" s="132">
        <v>0</v>
      </c>
      <c r="D469" s="133">
        <v>0</v>
      </c>
      <c r="E469" s="133"/>
      <c r="F469" s="133"/>
      <c r="G469" s="134"/>
    </row>
    <row r="470" spans="1:7" ht="14.25">
      <c r="A470" s="131" t="s">
        <v>853</v>
      </c>
      <c r="B470" s="131" t="s">
        <v>854</v>
      </c>
      <c r="C470" s="132">
        <v>73</v>
      </c>
      <c r="D470" s="133">
        <v>82</v>
      </c>
      <c r="E470" s="133">
        <v>75</v>
      </c>
      <c r="F470" s="133">
        <v>75</v>
      </c>
      <c r="G470" s="134">
        <f>(F470/D470)*100</f>
        <v>91.46341463414635</v>
      </c>
    </row>
    <row r="471" spans="1:7" ht="14.25">
      <c r="A471" s="131" t="s">
        <v>855</v>
      </c>
      <c r="B471" s="131" t="s">
        <v>799</v>
      </c>
      <c r="C471" s="132">
        <v>0</v>
      </c>
      <c r="D471" s="133">
        <v>0</v>
      </c>
      <c r="E471" s="133"/>
      <c r="F471" s="133"/>
      <c r="G471" s="134"/>
    </row>
    <row r="472" spans="1:7" ht="14.25">
      <c r="A472" s="131" t="s">
        <v>856</v>
      </c>
      <c r="B472" s="131" t="s">
        <v>857</v>
      </c>
      <c r="C472" s="132">
        <v>73</v>
      </c>
      <c r="D472" s="133">
        <v>55</v>
      </c>
      <c r="E472" s="133">
        <v>56</v>
      </c>
      <c r="F472" s="133">
        <v>56</v>
      </c>
      <c r="G472" s="134">
        <f>(F472/D472)*100</f>
        <v>101.81818181818181</v>
      </c>
    </row>
    <row r="473" spans="1:7" ht="14.25">
      <c r="A473" s="131" t="s">
        <v>858</v>
      </c>
      <c r="B473" s="131" t="s">
        <v>859</v>
      </c>
      <c r="C473" s="132">
        <v>0</v>
      </c>
      <c r="D473" s="133">
        <v>0</v>
      </c>
      <c r="E473" s="133"/>
      <c r="F473" s="133"/>
      <c r="G473" s="134"/>
    </row>
    <row r="474" spans="1:7" ht="14.25">
      <c r="A474" s="131" t="s">
        <v>860</v>
      </c>
      <c r="B474" s="131" t="s">
        <v>861</v>
      </c>
      <c r="C474" s="132">
        <v>0</v>
      </c>
      <c r="D474" s="133">
        <v>0</v>
      </c>
      <c r="E474" s="133"/>
      <c r="F474" s="133"/>
      <c r="G474" s="134"/>
    </row>
    <row r="475" spans="1:7" ht="14.25">
      <c r="A475" s="131" t="s">
        <v>862</v>
      </c>
      <c r="B475" s="131" t="s">
        <v>863</v>
      </c>
      <c r="C475" s="132">
        <v>0</v>
      </c>
      <c r="D475" s="133">
        <v>0</v>
      </c>
      <c r="E475" s="133"/>
      <c r="F475" s="133"/>
      <c r="G475" s="134"/>
    </row>
    <row r="476" spans="1:7" ht="14.25">
      <c r="A476" s="131" t="s">
        <v>864</v>
      </c>
      <c r="B476" s="131" t="s">
        <v>865</v>
      </c>
      <c r="C476" s="132">
        <v>0</v>
      </c>
      <c r="D476" s="133">
        <v>27</v>
      </c>
      <c r="E476" s="133">
        <v>19</v>
      </c>
      <c r="F476" s="133">
        <v>19</v>
      </c>
      <c r="G476" s="134">
        <f>(F476/D476)*100</f>
        <v>70.37037037037037</v>
      </c>
    </row>
    <row r="477" spans="1:7" ht="14.25">
      <c r="A477" s="131" t="s">
        <v>866</v>
      </c>
      <c r="B477" s="131" t="s">
        <v>867</v>
      </c>
      <c r="C477" s="132">
        <v>0</v>
      </c>
      <c r="D477" s="133">
        <v>0</v>
      </c>
      <c r="E477" s="133">
        <v>0</v>
      </c>
      <c r="F477" s="133">
        <v>0</v>
      </c>
      <c r="G477" s="134"/>
    </row>
    <row r="478" spans="1:7" ht="14.25">
      <c r="A478" s="131" t="s">
        <v>868</v>
      </c>
      <c r="B478" s="131" t="s">
        <v>869</v>
      </c>
      <c r="C478" s="132">
        <v>0</v>
      </c>
      <c r="D478" s="133">
        <v>0</v>
      </c>
      <c r="E478" s="133"/>
      <c r="F478" s="133"/>
      <c r="G478" s="134"/>
    </row>
    <row r="479" spans="1:7" ht="14.25">
      <c r="A479" s="131" t="s">
        <v>870</v>
      </c>
      <c r="B479" s="131" t="s">
        <v>871</v>
      </c>
      <c r="C479" s="132">
        <v>0</v>
      </c>
      <c r="D479" s="133">
        <v>0</v>
      </c>
      <c r="E479" s="133"/>
      <c r="F479" s="133"/>
      <c r="G479" s="134"/>
    </row>
    <row r="480" spans="1:7" ht="14.25">
      <c r="A480" s="131" t="s">
        <v>872</v>
      </c>
      <c r="B480" s="131" t="s">
        <v>873</v>
      </c>
      <c r="C480" s="132">
        <v>0</v>
      </c>
      <c r="D480" s="133">
        <v>0</v>
      </c>
      <c r="E480" s="133"/>
      <c r="F480" s="133"/>
      <c r="G480" s="134"/>
    </row>
    <row r="481" spans="1:7" ht="14.25">
      <c r="A481" s="131" t="s">
        <v>874</v>
      </c>
      <c r="B481" s="131" t="s">
        <v>875</v>
      </c>
      <c r="C481" s="132">
        <v>0</v>
      </c>
      <c r="D481" s="133">
        <v>1720</v>
      </c>
      <c r="E481" s="133">
        <v>1840</v>
      </c>
      <c r="F481" s="133">
        <v>1840</v>
      </c>
      <c r="G481" s="134">
        <f>(F481/D481)*100</f>
        <v>106.9767441860465</v>
      </c>
    </row>
    <row r="482" spans="1:7" ht="14.25">
      <c r="A482" s="131" t="s">
        <v>876</v>
      </c>
      <c r="B482" s="131" t="s">
        <v>877</v>
      </c>
      <c r="C482" s="132">
        <v>0</v>
      </c>
      <c r="D482" s="133">
        <v>1085</v>
      </c>
      <c r="E482" s="133">
        <v>1085</v>
      </c>
      <c r="F482" s="133">
        <v>1085</v>
      </c>
      <c r="G482" s="134">
        <f>(F482/D482)*100</f>
        <v>100</v>
      </c>
    </row>
    <row r="483" spans="1:7" ht="14.25">
      <c r="A483" s="131" t="s">
        <v>878</v>
      </c>
      <c r="B483" s="131" t="s">
        <v>879</v>
      </c>
      <c r="C483" s="132">
        <v>0</v>
      </c>
      <c r="D483" s="133">
        <v>510</v>
      </c>
      <c r="E483" s="133">
        <v>630</v>
      </c>
      <c r="F483" s="133">
        <v>630</v>
      </c>
      <c r="G483" s="134">
        <f>(F483/D483)*100</f>
        <v>123.52941176470588</v>
      </c>
    </row>
    <row r="484" spans="1:7" ht="14.25">
      <c r="A484" s="131">
        <v>2060999</v>
      </c>
      <c r="B484" s="131" t="s">
        <v>880</v>
      </c>
      <c r="C484" s="132">
        <v>0</v>
      </c>
      <c r="D484" s="133">
        <v>0</v>
      </c>
      <c r="E484" s="133">
        <v>125</v>
      </c>
      <c r="F484" s="133">
        <v>125</v>
      </c>
      <c r="G484" s="134"/>
    </row>
    <row r="485" spans="1:7" ht="14.25">
      <c r="A485" s="131" t="s">
        <v>881</v>
      </c>
      <c r="B485" s="131" t="s">
        <v>882</v>
      </c>
      <c r="C485" s="132">
        <v>9702</v>
      </c>
      <c r="D485" s="133">
        <v>125</v>
      </c>
      <c r="E485" s="133">
        <v>12138</v>
      </c>
      <c r="F485" s="133">
        <v>12138</v>
      </c>
      <c r="G485" s="134">
        <f>(F485/D485)*100</f>
        <v>9710.4</v>
      </c>
    </row>
    <row r="486" spans="1:7" ht="14.25">
      <c r="A486" s="131" t="s">
        <v>883</v>
      </c>
      <c r="B486" s="131" t="s">
        <v>884</v>
      </c>
      <c r="C486" s="132">
        <v>4217</v>
      </c>
      <c r="D486" s="133">
        <v>12188</v>
      </c>
      <c r="E486" s="133">
        <v>4626</v>
      </c>
      <c r="F486" s="133">
        <v>4626</v>
      </c>
      <c r="G486" s="134">
        <f>(F486/D486)*100</f>
        <v>37.95536593370528</v>
      </c>
    </row>
    <row r="487" spans="1:7" ht="14.25">
      <c r="A487" s="131" t="s">
        <v>885</v>
      </c>
      <c r="B487" s="131" t="s">
        <v>886</v>
      </c>
      <c r="C487" s="132">
        <v>0</v>
      </c>
      <c r="D487" s="133">
        <v>3504</v>
      </c>
      <c r="E487" s="133"/>
      <c r="F487" s="133"/>
      <c r="G487" s="134">
        <f>(F487/D487)*100</f>
        <v>0</v>
      </c>
    </row>
    <row r="488" spans="1:7" ht="14.25">
      <c r="A488" s="131" t="s">
        <v>887</v>
      </c>
      <c r="B488" s="131" t="s">
        <v>888</v>
      </c>
      <c r="C488" s="132">
        <v>0</v>
      </c>
      <c r="D488" s="133">
        <v>0</v>
      </c>
      <c r="E488" s="133"/>
      <c r="F488" s="133"/>
      <c r="G488" s="134"/>
    </row>
    <row r="489" spans="1:7" ht="14.25">
      <c r="A489" s="131" t="s">
        <v>889</v>
      </c>
      <c r="B489" s="131" t="s">
        <v>890</v>
      </c>
      <c r="C489" s="132">
        <v>5485</v>
      </c>
      <c r="D489" s="133">
        <v>0</v>
      </c>
      <c r="E489" s="133">
        <v>7512</v>
      </c>
      <c r="F489" s="133">
        <v>7512</v>
      </c>
      <c r="G489" s="134"/>
    </row>
    <row r="490" spans="1:7" ht="14.25">
      <c r="A490" s="131" t="s">
        <v>891</v>
      </c>
      <c r="B490" s="131" t="s">
        <v>892</v>
      </c>
      <c r="C490" s="132">
        <v>7995</v>
      </c>
      <c r="D490" s="133">
        <v>8684</v>
      </c>
      <c r="E490" s="133">
        <v>9241</v>
      </c>
      <c r="F490" s="133">
        <v>9241</v>
      </c>
      <c r="G490" s="134">
        <f>(F490/D490)*100</f>
        <v>106.41409488714876</v>
      </c>
    </row>
    <row r="491" spans="1:7" ht="14.25">
      <c r="A491" s="131" t="s">
        <v>893</v>
      </c>
      <c r="B491" s="131" t="s">
        <v>894</v>
      </c>
      <c r="C491" s="132">
        <v>5832</v>
      </c>
      <c r="D491" s="133">
        <v>7953</v>
      </c>
      <c r="E491" s="133">
        <v>6154</v>
      </c>
      <c r="F491" s="133">
        <v>6154</v>
      </c>
      <c r="G491" s="134">
        <f>(F491/D491)*100</f>
        <v>77.37960518043505</v>
      </c>
    </row>
    <row r="492" spans="1:7" ht="14.25">
      <c r="A492" s="131" t="s">
        <v>895</v>
      </c>
      <c r="B492" s="131" t="s">
        <v>89</v>
      </c>
      <c r="C492" s="132">
        <v>669</v>
      </c>
      <c r="D492" s="133">
        <v>4723</v>
      </c>
      <c r="E492" s="133">
        <v>793</v>
      </c>
      <c r="F492" s="133">
        <v>793</v>
      </c>
      <c r="G492" s="134">
        <f>(F492/D492)*100</f>
        <v>16.790175735761167</v>
      </c>
    </row>
    <row r="493" spans="1:7" ht="14.25">
      <c r="A493" s="131" t="s">
        <v>896</v>
      </c>
      <c r="B493" s="131" t="s">
        <v>91</v>
      </c>
      <c r="C493" s="132">
        <v>0</v>
      </c>
      <c r="D493" s="133">
        <v>819</v>
      </c>
      <c r="E493" s="133"/>
      <c r="F493" s="133"/>
      <c r="G493" s="134">
        <f>(F493/D493)*100</f>
        <v>0</v>
      </c>
    </row>
    <row r="494" spans="1:7" ht="14.25">
      <c r="A494" s="131" t="s">
        <v>897</v>
      </c>
      <c r="B494" s="131" t="s">
        <v>93</v>
      </c>
      <c r="C494" s="132">
        <v>74</v>
      </c>
      <c r="D494" s="133">
        <v>0</v>
      </c>
      <c r="E494" s="133">
        <v>108</v>
      </c>
      <c r="F494" s="133">
        <v>108</v>
      </c>
      <c r="G494" s="134"/>
    </row>
    <row r="495" spans="1:7" ht="14.25">
      <c r="A495" s="131" t="s">
        <v>898</v>
      </c>
      <c r="B495" s="131" t="s">
        <v>899</v>
      </c>
      <c r="C495" s="132">
        <v>492</v>
      </c>
      <c r="D495" s="133">
        <v>107</v>
      </c>
      <c r="E495" s="133">
        <v>524</v>
      </c>
      <c r="F495" s="133">
        <v>524</v>
      </c>
      <c r="G495" s="134">
        <f>(F495/D495)*100</f>
        <v>489.7196261682243</v>
      </c>
    </row>
    <row r="496" spans="1:7" ht="14.25">
      <c r="A496" s="131" t="s">
        <v>900</v>
      </c>
      <c r="B496" s="131" t="s">
        <v>901</v>
      </c>
      <c r="C496" s="132">
        <v>0</v>
      </c>
      <c r="D496" s="133">
        <v>563</v>
      </c>
      <c r="E496" s="133"/>
      <c r="F496" s="133"/>
      <c r="G496" s="134">
        <f>(F496/D496)*100</f>
        <v>0</v>
      </c>
    </row>
    <row r="497" spans="1:7" ht="14.25">
      <c r="A497" s="131" t="s">
        <v>902</v>
      </c>
      <c r="B497" s="131" t="s">
        <v>903</v>
      </c>
      <c r="C497" s="132">
        <v>0</v>
      </c>
      <c r="D497" s="133">
        <v>0</v>
      </c>
      <c r="E497" s="133"/>
      <c r="F497" s="133"/>
      <c r="G497" s="134"/>
    </row>
    <row r="498" spans="1:7" ht="14.25">
      <c r="A498" s="131" t="s">
        <v>904</v>
      </c>
      <c r="B498" s="131" t="s">
        <v>905</v>
      </c>
      <c r="C498" s="132">
        <v>0</v>
      </c>
      <c r="D498" s="133">
        <v>0</v>
      </c>
      <c r="E498" s="133"/>
      <c r="F498" s="133"/>
      <c r="G498" s="134"/>
    </row>
    <row r="499" spans="1:7" ht="14.25">
      <c r="A499" s="131" t="s">
        <v>906</v>
      </c>
      <c r="B499" s="131" t="s">
        <v>907</v>
      </c>
      <c r="C499" s="132">
        <v>0</v>
      </c>
      <c r="D499" s="133">
        <v>0</v>
      </c>
      <c r="E499" s="133"/>
      <c r="F499" s="133"/>
      <c r="G499" s="134"/>
    </row>
    <row r="500" spans="1:7" ht="14.25">
      <c r="A500" s="131" t="s">
        <v>908</v>
      </c>
      <c r="B500" s="131" t="s">
        <v>909</v>
      </c>
      <c r="C500" s="132">
        <v>966</v>
      </c>
      <c r="D500" s="133">
        <v>0</v>
      </c>
      <c r="E500" s="133">
        <v>738</v>
      </c>
      <c r="F500" s="133">
        <v>738</v>
      </c>
      <c r="G500" s="134"/>
    </row>
    <row r="501" spans="1:7" ht="14.25">
      <c r="A501" s="131" t="s">
        <v>910</v>
      </c>
      <c r="B501" s="131" t="s">
        <v>911</v>
      </c>
      <c r="C501" s="132">
        <v>0</v>
      </c>
      <c r="D501" s="133">
        <v>477</v>
      </c>
      <c r="E501" s="133"/>
      <c r="F501" s="133"/>
      <c r="G501" s="134">
        <f>(F501/D501)*100</f>
        <v>0</v>
      </c>
    </row>
    <row r="502" spans="1:7" ht="14.25">
      <c r="A502" s="131" t="s">
        <v>912</v>
      </c>
      <c r="B502" s="131" t="s">
        <v>913</v>
      </c>
      <c r="C502" s="132">
        <v>208</v>
      </c>
      <c r="D502" s="133">
        <v>0</v>
      </c>
      <c r="E502" s="133">
        <v>369</v>
      </c>
      <c r="F502" s="133">
        <v>369</v>
      </c>
      <c r="G502" s="134"/>
    </row>
    <row r="503" spans="1:7" ht="14.25">
      <c r="A503" s="131" t="s">
        <v>914</v>
      </c>
      <c r="B503" s="131" t="s">
        <v>915</v>
      </c>
      <c r="C503" s="132">
        <v>658</v>
      </c>
      <c r="D503" s="133">
        <v>393</v>
      </c>
      <c r="E503" s="133">
        <v>753</v>
      </c>
      <c r="F503" s="133">
        <v>753</v>
      </c>
      <c r="G503" s="134">
        <f>(F503/D503)*100</f>
        <v>191.6030534351145</v>
      </c>
    </row>
    <row r="504" spans="1:7" ht="14.25">
      <c r="A504" s="131" t="s">
        <v>916</v>
      </c>
      <c r="B504" s="131" t="s">
        <v>917</v>
      </c>
      <c r="C504" s="132">
        <v>0</v>
      </c>
      <c r="D504" s="133">
        <v>759</v>
      </c>
      <c r="E504" s="133"/>
      <c r="F504" s="133"/>
      <c r="G504" s="134">
        <f>(F504/D504)*100</f>
        <v>0</v>
      </c>
    </row>
    <row r="505" spans="1:7" ht="14.25">
      <c r="A505" s="131" t="s">
        <v>918</v>
      </c>
      <c r="B505" s="131" t="s">
        <v>919</v>
      </c>
      <c r="C505" s="132"/>
      <c r="D505" s="133">
        <v>0</v>
      </c>
      <c r="E505" s="133"/>
      <c r="F505" s="133"/>
      <c r="G505" s="134"/>
    </row>
    <row r="506" spans="1:7" ht="14.25">
      <c r="A506" s="131" t="s">
        <v>920</v>
      </c>
      <c r="B506" s="131" t="s">
        <v>921</v>
      </c>
      <c r="C506" s="132">
        <v>2765</v>
      </c>
      <c r="D506" s="133"/>
      <c r="E506" s="133">
        <v>2869</v>
      </c>
      <c r="F506" s="133">
        <v>2869</v>
      </c>
      <c r="G506" s="134"/>
    </row>
    <row r="507" spans="1:7" ht="14.25">
      <c r="A507" s="131" t="s">
        <v>922</v>
      </c>
      <c r="B507" s="131" t="s">
        <v>923</v>
      </c>
      <c r="C507" s="132">
        <v>504</v>
      </c>
      <c r="D507" s="133">
        <v>1605</v>
      </c>
      <c r="E507" s="133">
        <v>547</v>
      </c>
      <c r="F507" s="133">
        <v>547</v>
      </c>
      <c r="G507" s="134">
        <f>(F507/D507)*100</f>
        <v>34.08099688473521</v>
      </c>
    </row>
    <row r="508" spans="1:7" ht="14.25">
      <c r="A508" s="131" t="s">
        <v>924</v>
      </c>
      <c r="B508" s="131" t="s">
        <v>89</v>
      </c>
      <c r="C508" s="132">
        <v>0</v>
      </c>
      <c r="D508" s="133">
        <v>563</v>
      </c>
      <c r="E508" s="133"/>
      <c r="F508" s="133"/>
      <c r="G508" s="134">
        <f>(F508/D508)*100</f>
        <v>0</v>
      </c>
    </row>
    <row r="509" spans="1:7" ht="14.25">
      <c r="A509" s="131" t="s">
        <v>925</v>
      </c>
      <c r="B509" s="131" t="s">
        <v>91</v>
      </c>
      <c r="C509" s="132">
        <v>0</v>
      </c>
      <c r="D509" s="133">
        <v>0</v>
      </c>
      <c r="E509" s="133"/>
      <c r="F509" s="133"/>
      <c r="G509" s="134"/>
    </row>
    <row r="510" spans="1:7" ht="14.25">
      <c r="A510" s="131" t="s">
        <v>926</v>
      </c>
      <c r="B510" s="131" t="s">
        <v>93</v>
      </c>
      <c r="C510" s="132">
        <v>0</v>
      </c>
      <c r="D510" s="133">
        <v>0</v>
      </c>
      <c r="E510" s="133"/>
      <c r="F510" s="133"/>
      <c r="G510" s="134"/>
    </row>
    <row r="511" spans="1:7" ht="14.25">
      <c r="A511" s="131" t="s">
        <v>927</v>
      </c>
      <c r="B511" s="131" t="s">
        <v>928</v>
      </c>
      <c r="C511" s="132">
        <v>80</v>
      </c>
      <c r="D511" s="133">
        <v>0</v>
      </c>
      <c r="E511" s="133">
        <v>111</v>
      </c>
      <c r="F511" s="133">
        <v>111</v>
      </c>
      <c r="G511" s="134"/>
    </row>
    <row r="512" spans="1:7" ht="14.25">
      <c r="A512" s="131" t="s">
        <v>929</v>
      </c>
      <c r="B512" s="131" t="s">
        <v>930</v>
      </c>
      <c r="C512" s="132">
        <v>383</v>
      </c>
      <c r="D512" s="133">
        <v>125</v>
      </c>
      <c r="E512" s="133">
        <v>435</v>
      </c>
      <c r="F512" s="133">
        <v>435</v>
      </c>
      <c r="G512" s="134">
        <f>(F512/D512)*100</f>
        <v>348</v>
      </c>
    </row>
    <row r="513" spans="1:7" ht="14.25">
      <c r="A513" s="131" t="s">
        <v>931</v>
      </c>
      <c r="B513" s="131" t="s">
        <v>932</v>
      </c>
      <c r="C513" s="132">
        <v>35</v>
      </c>
      <c r="D513" s="133">
        <v>438</v>
      </c>
      <c r="E513" s="133"/>
      <c r="F513" s="133"/>
      <c r="G513" s="134">
        <f>(F513/D513)*100</f>
        <v>0</v>
      </c>
    </row>
    <row r="514" spans="1:7" ht="14.25">
      <c r="A514" s="131" t="s">
        <v>933</v>
      </c>
      <c r="B514" s="131" t="s">
        <v>934</v>
      </c>
      <c r="C514" s="132">
        <v>6</v>
      </c>
      <c r="D514" s="133">
        <v>0</v>
      </c>
      <c r="E514" s="133">
        <v>1</v>
      </c>
      <c r="F514" s="133">
        <v>1</v>
      </c>
      <c r="G514" s="134"/>
    </row>
    <row r="515" spans="1:7" ht="14.25">
      <c r="A515" s="131" t="s">
        <v>935</v>
      </c>
      <c r="B515" s="131" t="s">
        <v>936</v>
      </c>
      <c r="C515" s="132">
        <v>571</v>
      </c>
      <c r="D515" s="133">
        <v>0</v>
      </c>
      <c r="E515" s="133">
        <v>830</v>
      </c>
      <c r="F515" s="133">
        <v>830</v>
      </c>
      <c r="G515" s="134"/>
    </row>
    <row r="516" spans="1:7" ht="14.25">
      <c r="A516" s="131" t="s">
        <v>937</v>
      </c>
      <c r="B516" s="131" t="s">
        <v>89</v>
      </c>
      <c r="C516" s="132">
        <v>0</v>
      </c>
      <c r="D516" s="133">
        <v>846</v>
      </c>
      <c r="E516" s="133"/>
      <c r="F516" s="133"/>
      <c r="G516" s="134">
        <f>(F516/D516)*100</f>
        <v>0</v>
      </c>
    </row>
    <row r="517" spans="1:7" ht="14.25">
      <c r="A517" s="131" t="s">
        <v>938</v>
      </c>
      <c r="B517" s="131" t="s">
        <v>91</v>
      </c>
      <c r="C517" s="132">
        <v>0</v>
      </c>
      <c r="D517" s="133">
        <v>0</v>
      </c>
      <c r="E517" s="133"/>
      <c r="F517" s="133"/>
      <c r="G517" s="134"/>
    </row>
    <row r="518" spans="1:7" ht="14.25">
      <c r="A518" s="131" t="s">
        <v>939</v>
      </c>
      <c r="B518" s="131" t="s">
        <v>93</v>
      </c>
      <c r="C518" s="132">
        <v>0</v>
      </c>
      <c r="D518" s="133">
        <v>0</v>
      </c>
      <c r="E518" s="133"/>
      <c r="F518" s="133"/>
      <c r="G518" s="134"/>
    </row>
    <row r="519" spans="1:7" ht="14.25">
      <c r="A519" s="131" t="s">
        <v>940</v>
      </c>
      <c r="B519" s="131" t="s">
        <v>941</v>
      </c>
      <c r="C519" s="132">
        <v>0</v>
      </c>
      <c r="D519" s="133">
        <v>0</v>
      </c>
      <c r="E519" s="133"/>
      <c r="F519" s="133"/>
      <c r="G519" s="134"/>
    </row>
    <row r="520" spans="1:7" ht="14.25">
      <c r="A520" s="131" t="s">
        <v>942</v>
      </c>
      <c r="B520" s="131" t="s">
        <v>943</v>
      </c>
      <c r="C520" s="132">
        <v>118</v>
      </c>
      <c r="D520" s="133">
        <v>0</v>
      </c>
      <c r="E520" s="133">
        <v>164</v>
      </c>
      <c r="F520" s="133">
        <v>164</v>
      </c>
      <c r="G520" s="134"/>
    </row>
    <row r="521" spans="1:7" ht="14.25">
      <c r="A521" s="131" t="s">
        <v>944</v>
      </c>
      <c r="B521" s="131" t="s">
        <v>945</v>
      </c>
      <c r="C521" s="132">
        <v>50</v>
      </c>
      <c r="D521" s="133">
        <v>174</v>
      </c>
      <c r="E521" s="133">
        <v>25</v>
      </c>
      <c r="F521" s="133">
        <v>25</v>
      </c>
      <c r="G521" s="134">
        <f aca="true" t="shared" si="4" ref="G517:G580">(F521/D521)*100</f>
        <v>14.367816091954023</v>
      </c>
    </row>
    <row r="522" spans="1:7" ht="14.25">
      <c r="A522" s="131" t="s">
        <v>946</v>
      </c>
      <c r="B522" s="131" t="s">
        <v>947</v>
      </c>
      <c r="C522" s="132">
        <v>0</v>
      </c>
      <c r="D522" s="133">
        <v>49</v>
      </c>
      <c r="E522" s="133"/>
      <c r="F522" s="133"/>
      <c r="G522" s="134">
        <f t="shared" si="4"/>
        <v>0</v>
      </c>
    </row>
    <row r="523" spans="1:7" ht="14.25">
      <c r="A523" s="131" t="s">
        <v>948</v>
      </c>
      <c r="B523" s="131" t="s">
        <v>949</v>
      </c>
      <c r="C523" s="132">
        <v>0</v>
      </c>
      <c r="D523" s="133">
        <v>0</v>
      </c>
      <c r="E523" s="133">
        <v>165</v>
      </c>
      <c r="F523" s="133">
        <v>165</v>
      </c>
      <c r="G523" s="134"/>
    </row>
    <row r="524" spans="1:7" ht="14.25">
      <c r="A524" s="131" t="s">
        <v>950</v>
      </c>
      <c r="B524" s="131" t="s">
        <v>951</v>
      </c>
      <c r="C524" s="132">
        <v>0</v>
      </c>
      <c r="D524" s="133">
        <v>155</v>
      </c>
      <c r="E524" s="133"/>
      <c r="F524" s="133"/>
      <c r="G524" s="134">
        <f t="shared" si="4"/>
        <v>0</v>
      </c>
    </row>
    <row r="525" spans="1:7" ht="14.25">
      <c r="A525" s="131" t="s">
        <v>952</v>
      </c>
      <c r="B525" s="131" t="s">
        <v>953</v>
      </c>
      <c r="C525" s="132">
        <v>403</v>
      </c>
      <c r="D525" s="133">
        <v>0</v>
      </c>
      <c r="E525" s="133">
        <v>476</v>
      </c>
      <c r="F525" s="133">
        <v>476</v>
      </c>
      <c r="G525" s="134"/>
    </row>
    <row r="526" spans="1:7" ht="14.25">
      <c r="A526" s="131" t="s">
        <v>954</v>
      </c>
      <c r="B526" s="131" t="s">
        <v>955</v>
      </c>
      <c r="C526" s="132">
        <v>21</v>
      </c>
      <c r="D526" s="133">
        <v>468</v>
      </c>
      <c r="E526" s="133">
        <v>0</v>
      </c>
      <c r="F526" s="133">
        <v>0</v>
      </c>
      <c r="G526" s="134">
        <f t="shared" si="4"/>
        <v>0</v>
      </c>
    </row>
    <row r="527" spans="1:7" ht="14.25">
      <c r="A527" s="131" t="s">
        <v>956</v>
      </c>
      <c r="B527" s="131" t="s">
        <v>89</v>
      </c>
      <c r="C527" s="132">
        <v>0</v>
      </c>
      <c r="D527" s="133">
        <v>0</v>
      </c>
      <c r="E527" s="133"/>
      <c r="F527" s="133"/>
      <c r="G527" s="134"/>
    </row>
    <row r="528" spans="1:7" ht="14.25">
      <c r="A528" s="131" t="s">
        <v>957</v>
      </c>
      <c r="B528" s="131" t="s">
        <v>91</v>
      </c>
      <c r="C528" s="132">
        <v>0</v>
      </c>
      <c r="D528" s="133">
        <v>0</v>
      </c>
      <c r="E528" s="133"/>
      <c r="F528" s="133"/>
      <c r="G528" s="134"/>
    </row>
    <row r="529" spans="1:7" ht="14.25">
      <c r="A529" s="131" t="s">
        <v>958</v>
      </c>
      <c r="B529" s="131" t="s">
        <v>93</v>
      </c>
      <c r="C529" s="132">
        <v>0</v>
      </c>
      <c r="D529" s="133">
        <v>0</v>
      </c>
      <c r="E529" s="133"/>
      <c r="F529" s="133"/>
      <c r="G529" s="134"/>
    </row>
    <row r="530" spans="1:7" ht="14.25">
      <c r="A530" s="131" t="s">
        <v>959</v>
      </c>
      <c r="B530" s="131" t="s">
        <v>960</v>
      </c>
      <c r="C530" s="132">
        <v>0</v>
      </c>
      <c r="D530" s="133">
        <v>0</v>
      </c>
      <c r="E530" s="133"/>
      <c r="F530" s="133"/>
      <c r="G530" s="134"/>
    </row>
    <row r="531" spans="1:7" ht="14.25">
      <c r="A531" s="131" t="s">
        <v>961</v>
      </c>
      <c r="B531" s="131" t="s">
        <v>962</v>
      </c>
      <c r="C531" s="132">
        <v>0</v>
      </c>
      <c r="D531" s="133">
        <v>0</v>
      </c>
      <c r="E531" s="133"/>
      <c r="F531" s="133"/>
      <c r="G531" s="134"/>
    </row>
    <row r="532" spans="1:7" ht="14.25">
      <c r="A532" s="131" t="s">
        <v>963</v>
      </c>
      <c r="B532" s="131" t="s">
        <v>964</v>
      </c>
      <c r="C532" s="132">
        <v>0</v>
      </c>
      <c r="D532" s="133">
        <v>0</v>
      </c>
      <c r="E532" s="133"/>
      <c r="F532" s="133"/>
      <c r="G532" s="134"/>
    </row>
    <row r="533" spans="1:7" ht="14.25">
      <c r="A533" s="131" t="s">
        <v>965</v>
      </c>
      <c r="B533" s="131" t="s">
        <v>966</v>
      </c>
      <c r="C533" s="132">
        <v>21</v>
      </c>
      <c r="D533" s="133">
        <v>0</v>
      </c>
      <c r="E533" s="133"/>
      <c r="F533" s="133"/>
      <c r="G533" s="134"/>
    </row>
    <row r="534" spans="1:7" ht="14.25">
      <c r="A534" s="131" t="s">
        <v>967</v>
      </c>
      <c r="B534" s="131" t="s">
        <v>968</v>
      </c>
      <c r="C534" s="132">
        <v>0</v>
      </c>
      <c r="D534" s="133">
        <v>0</v>
      </c>
      <c r="E534" s="133"/>
      <c r="F534" s="133"/>
      <c r="G534" s="134"/>
    </row>
    <row r="535" spans="1:7" ht="14.25">
      <c r="A535" s="131" t="s">
        <v>969</v>
      </c>
      <c r="B535" s="131" t="s">
        <v>970</v>
      </c>
      <c r="C535" s="132">
        <v>734</v>
      </c>
      <c r="D535" s="133">
        <v>0</v>
      </c>
      <c r="E535" s="133">
        <v>1117</v>
      </c>
      <c r="F535" s="133">
        <v>1117</v>
      </c>
      <c r="G535" s="134"/>
    </row>
    <row r="536" spans="1:7" ht="14.25">
      <c r="A536" s="131" t="s">
        <v>971</v>
      </c>
      <c r="B536" s="131" t="s">
        <v>89</v>
      </c>
      <c r="C536" s="132">
        <v>32</v>
      </c>
      <c r="D536" s="133">
        <v>1136</v>
      </c>
      <c r="E536" s="133"/>
      <c r="F536" s="133"/>
      <c r="G536" s="134">
        <f t="shared" si="4"/>
        <v>0</v>
      </c>
    </row>
    <row r="537" spans="1:7" ht="14.25">
      <c r="A537" s="131" t="s">
        <v>972</v>
      </c>
      <c r="B537" s="131" t="s">
        <v>91</v>
      </c>
      <c r="C537" s="132">
        <v>0</v>
      </c>
      <c r="D537" s="133">
        <v>30</v>
      </c>
      <c r="E537" s="133"/>
      <c r="F537" s="133"/>
      <c r="G537" s="134">
        <f t="shared" si="4"/>
        <v>0</v>
      </c>
    </row>
    <row r="538" spans="1:7" ht="14.25">
      <c r="A538" s="131" t="s">
        <v>973</v>
      </c>
      <c r="B538" s="131" t="s">
        <v>93</v>
      </c>
      <c r="C538" s="132">
        <v>0</v>
      </c>
      <c r="D538" s="133">
        <v>0</v>
      </c>
      <c r="E538" s="133"/>
      <c r="F538" s="133"/>
      <c r="G538" s="134"/>
    </row>
    <row r="539" spans="1:7" ht="14.25">
      <c r="A539" s="131">
        <v>2070808</v>
      </c>
      <c r="B539" s="131" t="s">
        <v>974</v>
      </c>
      <c r="C539" s="132">
        <v>692</v>
      </c>
      <c r="D539" s="133">
        <v>0</v>
      </c>
      <c r="E539" s="133">
        <v>1117</v>
      </c>
      <c r="F539" s="133">
        <v>1117</v>
      </c>
      <c r="G539" s="134"/>
    </row>
    <row r="540" spans="1:7" ht="14.25">
      <c r="A540" s="131" t="s">
        <v>975</v>
      </c>
      <c r="B540" s="131" t="s">
        <v>976</v>
      </c>
      <c r="C540" s="132">
        <v>10</v>
      </c>
      <c r="D540" s="133">
        <v>1106</v>
      </c>
      <c r="E540" s="133"/>
      <c r="F540" s="133"/>
      <c r="G540" s="134">
        <f t="shared" si="4"/>
        <v>0</v>
      </c>
    </row>
    <row r="541" spans="1:7" ht="14.25">
      <c r="A541" s="131" t="s">
        <v>977</v>
      </c>
      <c r="B541" s="131" t="s">
        <v>978</v>
      </c>
      <c r="C541" s="132">
        <v>333</v>
      </c>
      <c r="D541" s="133">
        <v>685</v>
      </c>
      <c r="E541" s="133">
        <v>593</v>
      </c>
      <c r="F541" s="133">
        <v>593</v>
      </c>
      <c r="G541" s="134">
        <f t="shared" si="4"/>
        <v>86.56934306569343</v>
      </c>
    </row>
    <row r="542" spans="1:7" ht="14.25">
      <c r="A542" s="131" t="s">
        <v>979</v>
      </c>
      <c r="B542" s="131" t="s">
        <v>980</v>
      </c>
      <c r="C542" s="132">
        <v>5</v>
      </c>
      <c r="D542" s="133">
        <v>25</v>
      </c>
      <c r="E542" s="133">
        <v>21</v>
      </c>
      <c r="F542" s="133">
        <v>21</v>
      </c>
      <c r="G542" s="134">
        <f t="shared" si="4"/>
        <v>84</v>
      </c>
    </row>
    <row r="543" spans="1:7" ht="14.25">
      <c r="A543" s="131" t="s">
        <v>981</v>
      </c>
      <c r="B543" s="131" t="s">
        <v>982</v>
      </c>
      <c r="C543" s="132">
        <v>91</v>
      </c>
      <c r="D543" s="133">
        <v>75</v>
      </c>
      <c r="E543" s="133">
        <v>75</v>
      </c>
      <c r="F543" s="133">
        <v>75</v>
      </c>
      <c r="G543" s="134">
        <f t="shared" si="4"/>
        <v>100</v>
      </c>
    </row>
    <row r="544" spans="1:7" ht="14.25">
      <c r="A544" s="131" t="s">
        <v>983</v>
      </c>
      <c r="B544" s="131" t="s">
        <v>984</v>
      </c>
      <c r="C544" s="132">
        <v>237</v>
      </c>
      <c r="D544" s="133">
        <v>585</v>
      </c>
      <c r="E544" s="133">
        <v>497</v>
      </c>
      <c r="F544" s="133">
        <v>497</v>
      </c>
      <c r="G544" s="134">
        <f t="shared" si="4"/>
        <v>84.95726495726495</v>
      </c>
    </row>
    <row r="545" spans="1:7" ht="14.25">
      <c r="A545" s="131" t="s">
        <v>985</v>
      </c>
      <c r="B545" s="131" t="s">
        <v>986</v>
      </c>
      <c r="C545" s="132">
        <v>150707</v>
      </c>
      <c r="D545" s="133">
        <v>155020</v>
      </c>
      <c r="E545" s="133">
        <v>132124</v>
      </c>
      <c r="F545" s="133">
        <v>132124</v>
      </c>
      <c r="G545" s="134">
        <f t="shared" si="4"/>
        <v>85.23029286543672</v>
      </c>
    </row>
    <row r="546" spans="1:7" ht="14.25">
      <c r="A546" s="131" t="s">
        <v>987</v>
      </c>
      <c r="B546" s="131" t="s">
        <v>988</v>
      </c>
      <c r="C546" s="132">
        <v>7418</v>
      </c>
      <c r="D546" s="133">
        <v>10499</v>
      </c>
      <c r="E546" s="133">
        <v>9293</v>
      </c>
      <c r="F546" s="133">
        <v>9293</v>
      </c>
      <c r="G546" s="134">
        <f t="shared" si="4"/>
        <v>88.51319173254596</v>
      </c>
    </row>
    <row r="547" spans="1:7" ht="14.25">
      <c r="A547" s="131" t="s">
        <v>989</v>
      </c>
      <c r="B547" s="131" t="s">
        <v>89</v>
      </c>
      <c r="C547" s="132">
        <v>1408</v>
      </c>
      <c r="D547" s="133">
        <v>1742</v>
      </c>
      <c r="E547" s="133">
        <v>1631</v>
      </c>
      <c r="F547" s="133">
        <v>1631</v>
      </c>
      <c r="G547" s="134">
        <f t="shared" si="4"/>
        <v>93.62801377726751</v>
      </c>
    </row>
    <row r="548" spans="1:7" ht="14.25">
      <c r="A548" s="131" t="s">
        <v>990</v>
      </c>
      <c r="B548" s="131" t="s">
        <v>91</v>
      </c>
      <c r="C548" s="132">
        <v>0</v>
      </c>
      <c r="D548" s="133">
        <v>0</v>
      </c>
      <c r="E548" s="133"/>
      <c r="F548" s="133"/>
      <c r="G548" s="134"/>
    </row>
    <row r="549" spans="1:7" ht="14.25">
      <c r="A549" s="131" t="s">
        <v>991</v>
      </c>
      <c r="B549" s="131" t="s">
        <v>93</v>
      </c>
      <c r="C549" s="132">
        <v>0</v>
      </c>
      <c r="D549" s="133">
        <v>0</v>
      </c>
      <c r="E549" s="133"/>
      <c r="F549" s="133"/>
      <c r="G549" s="134"/>
    </row>
    <row r="550" spans="1:7" ht="14.25">
      <c r="A550" s="131" t="s">
        <v>992</v>
      </c>
      <c r="B550" s="131" t="s">
        <v>993</v>
      </c>
      <c r="C550" s="132">
        <v>0</v>
      </c>
      <c r="D550" s="133">
        <v>0</v>
      </c>
      <c r="E550" s="133"/>
      <c r="F550" s="133"/>
      <c r="G550" s="134"/>
    </row>
    <row r="551" spans="1:7" ht="14.25">
      <c r="A551" s="131" t="s">
        <v>994</v>
      </c>
      <c r="B551" s="131" t="s">
        <v>995</v>
      </c>
      <c r="C551" s="132">
        <v>244</v>
      </c>
      <c r="D551" s="133">
        <v>283</v>
      </c>
      <c r="E551" s="133">
        <v>251</v>
      </c>
      <c r="F551" s="133">
        <v>251</v>
      </c>
      <c r="G551" s="134">
        <f t="shared" si="4"/>
        <v>88.69257950530034</v>
      </c>
    </row>
    <row r="552" spans="1:7" ht="14.25">
      <c r="A552" s="131" t="s">
        <v>996</v>
      </c>
      <c r="B552" s="131" t="s">
        <v>997</v>
      </c>
      <c r="C552" s="132">
        <v>0</v>
      </c>
      <c r="D552" s="133">
        <v>0</v>
      </c>
      <c r="E552" s="133"/>
      <c r="F552" s="133"/>
      <c r="G552" s="134"/>
    </row>
    <row r="553" spans="1:7" ht="14.25">
      <c r="A553" s="131" t="s">
        <v>998</v>
      </c>
      <c r="B553" s="131" t="s">
        <v>999</v>
      </c>
      <c r="C553" s="132">
        <v>0</v>
      </c>
      <c r="D553" s="133">
        <v>0</v>
      </c>
      <c r="E553" s="133"/>
      <c r="F553" s="133"/>
      <c r="G553" s="134"/>
    </row>
    <row r="554" spans="1:7" ht="14.25">
      <c r="A554" s="131" t="s">
        <v>1000</v>
      </c>
      <c r="B554" s="131" t="s">
        <v>190</v>
      </c>
      <c r="C554" s="132">
        <v>43</v>
      </c>
      <c r="D554" s="133">
        <v>47</v>
      </c>
      <c r="E554" s="133">
        <v>52</v>
      </c>
      <c r="F554" s="133">
        <v>52</v>
      </c>
      <c r="G554" s="134">
        <f t="shared" si="4"/>
        <v>110.63829787234043</v>
      </c>
    </row>
    <row r="555" spans="1:7" ht="14.25">
      <c r="A555" s="131" t="s">
        <v>1001</v>
      </c>
      <c r="B555" s="131" t="s">
        <v>1002</v>
      </c>
      <c r="C555" s="132">
        <v>924</v>
      </c>
      <c r="D555" s="133">
        <v>1002</v>
      </c>
      <c r="E555" s="133">
        <v>995</v>
      </c>
      <c r="F555" s="133">
        <v>995</v>
      </c>
      <c r="G555" s="134">
        <f t="shared" si="4"/>
        <v>99.30139720558883</v>
      </c>
    </row>
    <row r="556" spans="1:7" ht="14.25">
      <c r="A556" s="131" t="s">
        <v>1003</v>
      </c>
      <c r="B556" s="131" t="s">
        <v>1004</v>
      </c>
      <c r="C556" s="132">
        <v>35</v>
      </c>
      <c r="D556" s="133">
        <v>32</v>
      </c>
      <c r="E556" s="133">
        <v>31</v>
      </c>
      <c r="F556" s="133">
        <v>31</v>
      </c>
      <c r="G556" s="134">
        <f t="shared" si="4"/>
        <v>96.875</v>
      </c>
    </row>
    <row r="557" spans="1:7" ht="14.25">
      <c r="A557" s="131" t="s">
        <v>1005</v>
      </c>
      <c r="B557" s="131" t="s">
        <v>1006</v>
      </c>
      <c r="C557" s="132">
        <v>148</v>
      </c>
      <c r="D557" s="133">
        <v>167</v>
      </c>
      <c r="E557" s="133">
        <v>164</v>
      </c>
      <c r="F557" s="133">
        <v>164</v>
      </c>
      <c r="G557" s="134">
        <f t="shared" si="4"/>
        <v>98.20359281437125</v>
      </c>
    </row>
    <row r="558" spans="1:7" ht="14.25">
      <c r="A558" s="131" t="s">
        <v>1007</v>
      </c>
      <c r="B558" s="131" t="s">
        <v>1008</v>
      </c>
      <c r="C558" s="132">
        <v>0</v>
      </c>
      <c r="D558" s="133">
        <v>0</v>
      </c>
      <c r="E558" s="133"/>
      <c r="F558" s="133"/>
      <c r="G558" s="134"/>
    </row>
    <row r="559" spans="1:7" ht="14.25">
      <c r="A559" s="131">
        <v>2080116</v>
      </c>
      <c r="B559" s="131" t="s">
        <v>1009</v>
      </c>
      <c r="C559" s="132">
        <v>2845</v>
      </c>
      <c r="D559" s="133">
        <v>3269</v>
      </c>
      <c r="E559" s="133">
        <v>2493</v>
      </c>
      <c r="F559" s="133">
        <v>2493</v>
      </c>
      <c r="G559" s="134">
        <f t="shared" si="4"/>
        <v>76.26185377791373</v>
      </c>
    </row>
    <row r="560" spans="1:7" ht="14.25">
      <c r="A560" s="131">
        <v>2080150</v>
      </c>
      <c r="B560" s="131" t="s">
        <v>1010</v>
      </c>
      <c r="C560" s="132">
        <v>506</v>
      </c>
      <c r="D560" s="133">
        <v>819</v>
      </c>
      <c r="E560" s="133">
        <v>787</v>
      </c>
      <c r="F560" s="133">
        <v>787</v>
      </c>
      <c r="G560" s="134">
        <f t="shared" si="4"/>
        <v>96.09279609279609</v>
      </c>
    </row>
    <row r="561" spans="1:7" ht="14.25">
      <c r="A561" s="131" t="s">
        <v>1011</v>
      </c>
      <c r="B561" s="131" t="s">
        <v>1012</v>
      </c>
      <c r="C561" s="132">
        <v>1265</v>
      </c>
      <c r="D561" s="133">
        <v>3138</v>
      </c>
      <c r="E561" s="133">
        <v>2889</v>
      </c>
      <c r="F561" s="133">
        <v>2889</v>
      </c>
      <c r="G561" s="134">
        <f t="shared" si="4"/>
        <v>92.06500956022946</v>
      </c>
    </row>
    <row r="562" spans="1:7" ht="14.25">
      <c r="A562" s="131" t="s">
        <v>1013</v>
      </c>
      <c r="B562" s="131" t="s">
        <v>1014</v>
      </c>
      <c r="C562" s="132">
        <v>2060</v>
      </c>
      <c r="D562" s="133">
        <v>1938</v>
      </c>
      <c r="E562" s="133">
        <v>1579</v>
      </c>
      <c r="F562" s="133">
        <v>1579</v>
      </c>
      <c r="G562" s="134">
        <f t="shared" si="4"/>
        <v>81.47574819401446</v>
      </c>
    </row>
    <row r="563" spans="1:7" ht="14.25">
      <c r="A563" s="131" t="s">
        <v>1015</v>
      </c>
      <c r="B563" s="131" t="s">
        <v>89</v>
      </c>
      <c r="C563" s="132">
        <v>539</v>
      </c>
      <c r="D563" s="133">
        <v>644</v>
      </c>
      <c r="E563" s="133">
        <v>629</v>
      </c>
      <c r="F563" s="133">
        <v>629</v>
      </c>
      <c r="G563" s="134">
        <f t="shared" si="4"/>
        <v>97.67080745341616</v>
      </c>
    </row>
    <row r="564" spans="1:7" ht="14.25">
      <c r="A564" s="131" t="s">
        <v>1016</v>
      </c>
      <c r="B564" s="131" t="s">
        <v>91</v>
      </c>
      <c r="C564" s="132">
        <v>0</v>
      </c>
      <c r="D564" s="133">
        <v>0</v>
      </c>
      <c r="E564" s="133"/>
      <c r="F564" s="133"/>
      <c r="G564" s="134"/>
    </row>
    <row r="565" spans="1:7" ht="14.25">
      <c r="A565" s="131" t="s">
        <v>1017</v>
      </c>
      <c r="B565" s="131" t="s">
        <v>93</v>
      </c>
      <c r="C565" s="132">
        <v>0</v>
      </c>
      <c r="D565" s="133">
        <v>0</v>
      </c>
      <c r="E565" s="133"/>
      <c r="F565" s="133"/>
      <c r="G565" s="134"/>
    </row>
    <row r="566" spans="1:7" ht="14.25">
      <c r="A566" s="131" t="s">
        <v>1018</v>
      </c>
      <c r="B566" s="131" t="s">
        <v>1019</v>
      </c>
      <c r="C566" s="132">
        <v>0</v>
      </c>
      <c r="D566" s="133">
        <v>0</v>
      </c>
      <c r="E566" s="133"/>
      <c r="F566" s="133"/>
      <c r="G566" s="134"/>
    </row>
    <row r="567" spans="1:7" ht="14.25">
      <c r="A567" s="131" t="s">
        <v>1020</v>
      </c>
      <c r="B567" s="131" t="s">
        <v>1021</v>
      </c>
      <c r="C567" s="132">
        <v>30</v>
      </c>
      <c r="D567" s="133">
        <v>32</v>
      </c>
      <c r="E567" s="133">
        <v>20</v>
      </c>
      <c r="F567" s="133">
        <v>20</v>
      </c>
      <c r="G567" s="134">
        <f t="shared" si="4"/>
        <v>62.5</v>
      </c>
    </row>
    <row r="568" spans="1:7" ht="14.25">
      <c r="A568" s="131" t="s">
        <v>1022</v>
      </c>
      <c r="B568" s="131" t="s">
        <v>1023</v>
      </c>
      <c r="C568" s="132">
        <v>847</v>
      </c>
      <c r="D568" s="133">
        <v>171</v>
      </c>
      <c r="E568" s="133">
        <v>38</v>
      </c>
      <c r="F568" s="133">
        <v>38</v>
      </c>
      <c r="G568" s="134">
        <f t="shared" si="4"/>
        <v>22.22222222222222</v>
      </c>
    </row>
    <row r="569" spans="1:7" ht="14.25">
      <c r="A569" s="131" t="s">
        <v>1024</v>
      </c>
      <c r="B569" s="131" t="s">
        <v>1025</v>
      </c>
      <c r="C569" s="132">
        <v>644</v>
      </c>
      <c r="D569" s="133">
        <v>1091</v>
      </c>
      <c r="E569" s="133">
        <v>892</v>
      </c>
      <c r="F569" s="133">
        <v>892</v>
      </c>
      <c r="G569" s="134">
        <f t="shared" si="4"/>
        <v>81.75985334555453</v>
      </c>
    </row>
    <row r="570" spans="1:7" ht="14.25">
      <c r="A570" s="131" t="s">
        <v>1026</v>
      </c>
      <c r="B570" s="131" t="s">
        <v>1027</v>
      </c>
      <c r="C570" s="132">
        <v>0</v>
      </c>
      <c r="D570" s="133">
        <v>0</v>
      </c>
      <c r="E570" s="133">
        <v>0</v>
      </c>
      <c r="F570" s="133">
        <v>0</v>
      </c>
      <c r="G570" s="134"/>
    </row>
    <row r="571" spans="1:7" ht="14.25">
      <c r="A571" s="131" t="s">
        <v>1028</v>
      </c>
      <c r="B571" s="131" t="s">
        <v>1029</v>
      </c>
      <c r="C571" s="132">
        <v>0</v>
      </c>
      <c r="D571" s="133">
        <v>0</v>
      </c>
      <c r="E571" s="133"/>
      <c r="F571" s="133"/>
      <c r="G571" s="134"/>
    </row>
    <row r="572" spans="1:7" ht="14.25">
      <c r="A572" s="131" t="s">
        <v>1030</v>
      </c>
      <c r="B572" s="131" t="s">
        <v>1031</v>
      </c>
      <c r="C572" s="132">
        <v>101237</v>
      </c>
      <c r="D572" s="133">
        <v>100557</v>
      </c>
      <c r="E572" s="133">
        <v>82563</v>
      </c>
      <c r="F572" s="133">
        <v>82563</v>
      </c>
      <c r="G572" s="134">
        <f t="shared" si="4"/>
        <v>82.10567141024494</v>
      </c>
    </row>
    <row r="573" spans="1:7" ht="14.25">
      <c r="A573" s="131" t="s">
        <v>1032</v>
      </c>
      <c r="B573" s="131" t="s">
        <v>1033</v>
      </c>
      <c r="C573" s="132">
        <v>2210</v>
      </c>
      <c r="D573" s="133">
        <v>2542</v>
      </c>
      <c r="E573" s="133">
        <v>2550</v>
      </c>
      <c r="F573" s="133">
        <v>2550</v>
      </c>
      <c r="G573" s="134">
        <f t="shared" si="4"/>
        <v>100.3147128245476</v>
      </c>
    </row>
    <row r="574" spans="1:7" ht="14.25">
      <c r="A574" s="131" t="s">
        <v>1034</v>
      </c>
      <c r="B574" s="131" t="s">
        <v>1035</v>
      </c>
      <c r="C574" s="132">
        <v>2392</v>
      </c>
      <c r="D574" s="133">
        <v>2504</v>
      </c>
      <c r="E574" s="133">
        <v>2813</v>
      </c>
      <c r="F574" s="133">
        <v>2813</v>
      </c>
      <c r="G574" s="134">
        <f t="shared" si="4"/>
        <v>112.34025559105432</v>
      </c>
    </row>
    <row r="575" spans="1:7" ht="14.25">
      <c r="A575" s="131" t="s">
        <v>1036</v>
      </c>
      <c r="B575" s="131" t="s">
        <v>1037</v>
      </c>
      <c r="C575" s="132">
        <v>0</v>
      </c>
      <c r="D575" s="133">
        <v>0</v>
      </c>
      <c r="E575" s="133"/>
      <c r="F575" s="133"/>
      <c r="G575" s="134"/>
    </row>
    <row r="576" spans="1:7" ht="14.25">
      <c r="A576" s="131" t="s">
        <v>1038</v>
      </c>
      <c r="B576" s="131" t="s">
        <v>1039</v>
      </c>
      <c r="C576" s="132">
        <v>0</v>
      </c>
      <c r="D576" s="133">
        <v>0</v>
      </c>
      <c r="E576" s="133">
        <v>9965</v>
      </c>
      <c r="F576" s="133">
        <v>9965</v>
      </c>
      <c r="G576" s="134"/>
    </row>
    <row r="577" spans="1:7" ht="14.25">
      <c r="A577" s="131" t="s">
        <v>1040</v>
      </c>
      <c r="B577" s="131" t="s">
        <v>1041</v>
      </c>
      <c r="C577" s="132">
        <v>11332</v>
      </c>
      <c r="D577" s="133">
        <v>9967</v>
      </c>
      <c r="E577" s="133">
        <v>4974</v>
      </c>
      <c r="F577" s="133">
        <v>4974</v>
      </c>
      <c r="G577" s="134">
        <f t="shared" si="4"/>
        <v>49.90468546202468</v>
      </c>
    </row>
    <row r="578" spans="1:7" ht="14.25">
      <c r="A578" s="131" t="s">
        <v>1042</v>
      </c>
      <c r="B578" s="131" t="s">
        <v>1043</v>
      </c>
      <c r="C578" s="132">
        <v>4916</v>
      </c>
      <c r="D578" s="133">
        <v>5261</v>
      </c>
      <c r="E578" s="133">
        <v>845</v>
      </c>
      <c r="F578" s="133">
        <v>845</v>
      </c>
      <c r="G578" s="134">
        <f t="shared" si="4"/>
        <v>16.061585249952483</v>
      </c>
    </row>
    <row r="579" spans="1:7" ht="14.25">
      <c r="A579" s="131" t="s">
        <v>1044</v>
      </c>
      <c r="B579" s="131" t="s">
        <v>1045</v>
      </c>
      <c r="C579" s="132">
        <v>0</v>
      </c>
      <c r="D579" s="133">
        <v>0</v>
      </c>
      <c r="E579" s="133"/>
      <c r="F579" s="133"/>
      <c r="G579" s="134"/>
    </row>
    <row r="580" spans="1:7" ht="14.25">
      <c r="A580" s="131" t="s">
        <v>1046</v>
      </c>
      <c r="B580" s="131" t="s">
        <v>1047</v>
      </c>
      <c r="C580" s="132">
        <v>80387</v>
      </c>
      <c r="D580" s="133">
        <v>80283</v>
      </c>
      <c r="E580" s="133">
        <v>61416</v>
      </c>
      <c r="F580" s="133">
        <v>61416</v>
      </c>
      <c r="G580" s="134">
        <f t="shared" si="4"/>
        <v>76.49938343111245</v>
      </c>
    </row>
    <row r="581" spans="1:7" ht="14.25">
      <c r="A581" s="131" t="s">
        <v>1048</v>
      </c>
      <c r="B581" s="131" t="s">
        <v>1049</v>
      </c>
      <c r="C581" s="132">
        <v>0</v>
      </c>
      <c r="D581" s="133">
        <v>0</v>
      </c>
      <c r="E581" s="133">
        <v>0</v>
      </c>
      <c r="F581" s="133">
        <v>0</v>
      </c>
      <c r="G581" s="134"/>
    </row>
    <row r="582" spans="1:7" ht="14.25">
      <c r="A582" s="131" t="s">
        <v>1050</v>
      </c>
      <c r="B582" s="131" t="s">
        <v>1051</v>
      </c>
      <c r="C582" s="132">
        <v>0</v>
      </c>
      <c r="D582" s="133">
        <v>0</v>
      </c>
      <c r="E582" s="133"/>
      <c r="F582" s="133"/>
      <c r="G582" s="134"/>
    </row>
    <row r="583" spans="1:7" ht="14.25">
      <c r="A583" s="131" t="s">
        <v>1052</v>
      </c>
      <c r="B583" s="131" t="s">
        <v>1053</v>
      </c>
      <c r="C583" s="132">
        <v>0</v>
      </c>
      <c r="D583" s="133">
        <v>0</v>
      </c>
      <c r="E583" s="133"/>
      <c r="F583" s="133"/>
      <c r="G583" s="134"/>
    </row>
    <row r="584" spans="1:7" ht="14.25">
      <c r="A584" s="131" t="s">
        <v>1054</v>
      </c>
      <c r="B584" s="131" t="s">
        <v>1055</v>
      </c>
      <c r="C584" s="132">
        <v>0</v>
      </c>
      <c r="D584" s="133">
        <v>0</v>
      </c>
      <c r="E584" s="133"/>
      <c r="F584" s="133"/>
      <c r="G584" s="134"/>
    </row>
    <row r="585" spans="1:7" ht="14.25">
      <c r="A585" s="131" t="s">
        <v>1056</v>
      </c>
      <c r="B585" s="131" t="s">
        <v>1057</v>
      </c>
      <c r="C585" s="132">
        <v>726</v>
      </c>
      <c r="D585" s="133">
        <v>470</v>
      </c>
      <c r="E585" s="133">
        <v>484</v>
      </c>
      <c r="F585" s="133">
        <v>484</v>
      </c>
      <c r="G585" s="134">
        <f aca="true" t="shared" si="5" ref="G581:G644">(F585/D585)*100</f>
        <v>102.9787234042553</v>
      </c>
    </row>
    <row r="586" spans="1:7" ht="14.25">
      <c r="A586" s="131" t="s">
        <v>1058</v>
      </c>
      <c r="B586" s="131" t="s">
        <v>1059</v>
      </c>
      <c r="C586" s="132">
        <v>0</v>
      </c>
      <c r="D586" s="133">
        <v>0</v>
      </c>
      <c r="E586" s="133"/>
      <c r="F586" s="133"/>
      <c r="G586" s="134"/>
    </row>
    <row r="587" spans="1:7" ht="14.25">
      <c r="A587" s="131" t="s">
        <v>1060</v>
      </c>
      <c r="B587" s="131" t="s">
        <v>1061</v>
      </c>
      <c r="C587" s="132">
        <v>0</v>
      </c>
      <c r="D587" s="133">
        <v>0</v>
      </c>
      <c r="E587" s="133"/>
      <c r="F587" s="133"/>
      <c r="G587" s="134"/>
    </row>
    <row r="588" spans="1:7" ht="14.25">
      <c r="A588" s="131" t="s">
        <v>1062</v>
      </c>
      <c r="B588" s="131" t="s">
        <v>1063</v>
      </c>
      <c r="C588" s="132">
        <v>0</v>
      </c>
      <c r="D588" s="133">
        <v>0</v>
      </c>
      <c r="E588" s="133"/>
      <c r="F588" s="133"/>
      <c r="G588" s="134"/>
    </row>
    <row r="589" spans="1:7" ht="14.25">
      <c r="A589" s="131" t="s">
        <v>1064</v>
      </c>
      <c r="B589" s="131" t="s">
        <v>1065</v>
      </c>
      <c r="C589" s="132">
        <v>0</v>
      </c>
      <c r="D589" s="133">
        <v>0</v>
      </c>
      <c r="E589" s="133"/>
      <c r="F589" s="133"/>
      <c r="G589" s="134"/>
    </row>
    <row r="590" spans="1:7" ht="14.25">
      <c r="A590" s="131" t="s">
        <v>1066</v>
      </c>
      <c r="B590" s="131" t="s">
        <v>1067</v>
      </c>
      <c r="C590" s="132">
        <v>0</v>
      </c>
      <c r="D590" s="133">
        <v>0</v>
      </c>
      <c r="E590" s="133"/>
      <c r="F590" s="133"/>
      <c r="G590" s="134"/>
    </row>
    <row r="591" spans="1:7" ht="14.25">
      <c r="A591" s="131" t="s">
        <v>1068</v>
      </c>
      <c r="B591" s="131" t="s">
        <v>1069</v>
      </c>
      <c r="C591" s="132">
        <v>0</v>
      </c>
      <c r="D591" s="133">
        <v>0</v>
      </c>
      <c r="E591" s="133"/>
      <c r="F591" s="133"/>
      <c r="G591" s="134"/>
    </row>
    <row r="592" spans="1:7" ht="14.25">
      <c r="A592" s="131" t="s">
        <v>1070</v>
      </c>
      <c r="B592" s="131" t="s">
        <v>1071</v>
      </c>
      <c r="C592" s="132">
        <v>19</v>
      </c>
      <c r="D592" s="133">
        <v>0</v>
      </c>
      <c r="E592" s="133"/>
      <c r="F592" s="133"/>
      <c r="G592" s="134"/>
    </row>
    <row r="593" spans="1:7" ht="14.25">
      <c r="A593" s="131" t="s">
        <v>1072</v>
      </c>
      <c r="B593" s="131" t="s">
        <v>1073</v>
      </c>
      <c r="C593" s="132">
        <v>0</v>
      </c>
      <c r="D593" s="133">
        <v>0</v>
      </c>
      <c r="E593" s="133"/>
      <c r="F593" s="133"/>
      <c r="G593" s="134"/>
    </row>
    <row r="594" spans="1:7" ht="14.25">
      <c r="A594" s="131" t="s">
        <v>1074</v>
      </c>
      <c r="B594" s="131" t="s">
        <v>1075</v>
      </c>
      <c r="C594" s="132">
        <v>707</v>
      </c>
      <c r="D594" s="133">
        <v>470</v>
      </c>
      <c r="E594" s="133">
        <v>484</v>
      </c>
      <c r="F594" s="133">
        <v>484</v>
      </c>
      <c r="G594" s="134">
        <f t="shared" si="5"/>
        <v>102.9787234042553</v>
      </c>
    </row>
    <row r="595" spans="1:7" ht="14.25">
      <c r="A595" s="131" t="s">
        <v>1076</v>
      </c>
      <c r="B595" s="131" t="s">
        <v>1077</v>
      </c>
      <c r="C595" s="132">
        <v>5824</v>
      </c>
      <c r="D595" s="133">
        <v>3521</v>
      </c>
      <c r="E595" s="133">
        <v>3073</v>
      </c>
      <c r="F595" s="133">
        <v>3073</v>
      </c>
      <c r="G595" s="134">
        <f t="shared" si="5"/>
        <v>87.27634194831015</v>
      </c>
    </row>
    <row r="596" spans="1:7" ht="14.25">
      <c r="A596" s="131" t="s">
        <v>1078</v>
      </c>
      <c r="B596" s="131" t="s">
        <v>1079</v>
      </c>
      <c r="C596" s="132">
        <v>278</v>
      </c>
      <c r="D596" s="133">
        <v>192</v>
      </c>
      <c r="E596" s="133">
        <v>165</v>
      </c>
      <c r="F596" s="133">
        <v>165</v>
      </c>
      <c r="G596" s="134">
        <f t="shared" si="5"/>
        <v>85.9375</v>
      </c>
    </row>
    <row r="597" spans="1:7" ht="14.25">
      <c r="A597" s="131" t="s">
        <v>1080</v>
      </c>
      <c r="B597" s="131" t="s">
        <v>1081</v>
      </c>
      <c r="C597" s="132">
        <v>969</v>
      </c>
      <c r="D597" s="133">
        <v>902</v>
      </c>
      <c r="E597" s="133">
        <v>796</v>
      </c>
      <c r="F597" s="133">
        <v>796</v>
      </c>
      <c r="G597" s="134">
        <f t="shared" si="5"/>
        <v>88.24833702882484</v>
      </c>
    </row>
    <row r="598" spans="1:7" ht="14.25">
      <c r="A598" s="131" t="s">
        <v>1082</v>
      </c>
      <c r="B598" s="131" t="s">
        <v>1083</v>
      </c>
      <c r="C598" s="132">
        <v>1091</v>
      </c>
      <c r="D598" s="133">
        <v>394</v>
      </c>
      <c r="E598" s="133">
        <v>364</v>
      </c>
      <c r="F598" s="133">
        <v>364</v>
      </c>
      <c r="G598" s="134">
        <f t="shared" si="5"/>
        <v>92.38578680203045</v>
      </c>
    </row>
    <row r="599" spans="1:7" ht="14.25">
      <c r="A599" s="131" t="s">
        <v>1084</v>
      </c>
      <c r="B599" s="131" t="s">
        <v>1085</v>
      </c>
      <c r="C599" s="132">
        <v>97</v>
      </c>
      <c r="D599" s="133">
        <v>168</v>
      </c>
      <c r="E599" s="133"/>
      <c r="F599" s="133"/>
      <c r="G599" s="134">
        <f t="shared" si="5"/>
        <v>0</v>
      </c>
    </row>
    <row r="600" spans="1:7" ht="14.25">
      <c r="A600" s="131" t="s">
        <v>1086</v>
      </c>
      <c r="B600" s="131" t="s">
        <v>1087</v>
      </c>
      <c r="C600" s="132">
        <v>1120</v>
      </c>
      <c r="D600" s="133">
        <v>195</v>
      </c>
      <c r="E600" s="133">
        <v>39</v>
      </c>
      <c r="F600" s="133">
        <v>39</v>
      </c>
      <c r="G600" s="134">
        <f t="shared" si="5"/>
        <v>20</v>
      </c>
    </row>
    <row r="601" spans="1:7" ht="14.25">
      <c r="A601" s="131" t="s">
        <v>1088</v>
      </c>
      <c r="B601" s="131" t="s">
        <v>1089</v>
      </c>
      <c r="C601" s="132">
        <v>2269</v>
      </c>
      <c r="D601" s="133">
        <v>1531</v>
      </c>
      <c r="E601" s="133">
        <v>1501</v>
      </c>
      <c r="F601" s="133">
        <v>1501</v>
      </c>
      <c r="G601" s="134">
        <f t="shared" si="5"/>
        <v>98.04049640757675</v>
      </c>
    </row>
    <row r="602" spans="1:7" ht="14.25">
      <c r="A602" s="131" t="s">
        <v>1090</v>
      </c>
      <c r="B602" s="131" t="s">
        <v>1091</v>
      </c>
      <c r="C602" s="132">
        <v>0</v>
      </c>
      <c r="D602" s="133">
        <v>139</v>
      </c>
      <c r="E602" s="133">
        <v>208</v>
      </c>
      <c r="F602" s="133">
        <v>208</v>
      </c>
      <c r="G602" s="134">
        <f t="shared" si="5"/>
        <v>149.64028776978418</v>
      </c>
    </row>
    <row r="603" spans="1:7" ht="14.25">
      <c r="A603" s="131" t="s">
        <v>1092</v>
      </c>
      <c r="B603" s="131" t="s">
        <v>1093</v>
      </c>
      <c r="C603" s="132">
        <v>2058</v>
      </c>
      <c r="D603" s="133">
        <v>1625</v>
      </c>
      <c r="E603" s="133">
        <v>1363</v>
      </c>
      <c r="F603" s="133">
        <v>1363</v>
      </c>
      <c r="G603" s="134">
        <f t="shared" si="5"/>
        <v>83.87692307692308</v>
      </c>
    </row>
    <row r="604" spans="1:7" ht="14.25">
      <c r="A604" s="131" t="s">
        <v>1094</v>
      </c>
      <c r="B604" s="131" t="s">
        <v>1095</v>
      </c>
      <c r="C604" s="132">
        <v>1620</v>
      </c>
      <c r="D604" s="133">
        <v>1176</v>
      </c>
      <c r="E604" s="133">
        <v>1181</v>
      </c>
      <c r="F604" s="133">
        <v>1181</v>
      </c>
      <c r="G604" s="134">
        <f t="shared" si="5"/>
        <v>100.4251700680272</v>
      </c>
    </row>
    <row r="605" spans="1:7" ht="14.25">
      <c r="A605" s="131" t="s">
        <v>1096</v>
      </c>
      <c r="B605" s="131" t="s">
        <v>1097</v>
      </c>
      <c r="C605" s="132">
        <v>219</v>
      </c>
      <c r="D605" s="133">
        <v>268</v>
      </c>
      <c r="E605" s="133">
        <v>108</v>
      </c>
      <c r="F605" s="133">
        <v>108</v>
      </c>
      <c r="G605" s="134">
        <f t="shared" si="5"/>
        <v>40.298507462686565</v>
      </c>
    </row>
    <row r="606" spans="1:7" ht="14.25">
      <c r="A606" s="131" t="s">
        <v>1098</v>
      </c>
      <c r="B606" s="131" t="s">
        <v>1099</v>
      </c>
      <c r="C606" s="132">
        <v>15</v>
      </c>
      <c r="D606" s="133">
        <v>62</v>
      </c>
      <c r="E606" s="133">
        <v>6</v>
      </c>
      <c r="F606" s="133">
        <v>6</v>
      </c>
      <c r="G606" s="134">
        <f t="shared" si="5"/>
        <v>9.67741935483871</v>
      </c>
    </row>
    <row r="607" spans="1:7" ht="14.25">
      <c r="A607" s="131" t="s">
        <v>1100</v>
      </c>
      <c r="B607" s="131" t="s">
        <v>1101</v>
      </c>
      <c r="C607" s="132">
        <v>105</v>
      </c>
      <c r="D607" s="133">
        <v>42</v>
      </c>
      <c r="E607" s="133">
        <v>34</v>
      </c>
      <c r="F607" s="133">
        <v>34</v>
      </c>
      <c r="G607" s="134">
        <f t="shared" si="5"/>
        <v>80.95238095238095</v>
      </c>
    </row>
    <row r="608" spans="1:7" ht="14.25">
      <c r="A608" s="131" t="s">
        <v>1102</v>
      </c>
      <c r="B608" s="131" t="s">
        <v>1103</v>
      </c>
      <c r="C608" s="132">
        <v>39</v>
      </c>
      <c r="D608" s="133">
        <v>39</v>
      </c>
      <c r="E608" s="133">
        <v>18</v>
      </c>
      <c r="F608" s="133">
        <v>18</v>
      </c>
      <c r="G608" s="134">
        <f t="shared" si="5"/>
        <v>46.15384615384615</v>
      </c>
    </row>
    <row r="609" spans="1:7" ht="14.25">
      <c r="A609" s="131" t="s">
        <v>1104</v>
      </c>
      <c r="B609" s="131" t="s">
        <v>1105</v>
      </c>
      <c r="C609" s="132">
        <v>60</v>
      </c>
      <c r="D609" s="133">
        <v>38</v>
      </c>
      <c r="E609" s="133">
        <v>16</v>
      </c>
      <c r="F609" s="133">
        <v>16</v>
      </c>
      <c r="G609" s="134">
        <f t="shared" si="5"/>
        <v>42.10526315789473</v>
      </c>
    </row>
    <row r="610" spans="1:7" ht="14.25">
      <c r="A610" s="131" t="s">
        <v>1106</v>
      </c>
      <c r="B610" s="131" t="s">
        <v>1107</v>
      </c>
      <c r="C610" s="132">
        <v>6203</v>
      </c>
      <c r="D610" s="133">
        <v>6458</v>
      </c>
      <c r="E610" s="133">
        <v>3560</v>
      </c>
      <c r="F610" s="133">
        <v>3560</v>
      </c>
      <c r="G610" s="134">
        <f t="shared" si="5"/>
        <v>55.125425828429854</v>
      </c>
    </row>
    <row r="611" spans="1:7" ht="14.25">
      <c r="A611" s="131" t="s">
        <v>1108</v>
      </c>
      <c r="B611" s="131" t="s">
        <v>1109</v>
      </c>
      <c r="C611" s="132">
        <v>835</v>
      </c>
      <c r="D611" s="133">
        <v>919</v>
      </c>
      <c r="E611" s="133">
        <v>918</v>
      </c>
      <c r="F611" s="133">
        <v>918</v>
      </c>
      <c r="G611" s="134">
        <f t="shared" si="5"/>
        <v>99.8911860718172</v>
      </c>
    </row>
    <row r="612" spans="1:7" ht="14.25">
      <c r="A612" s="131" t="s">
        <v>1110</v>
      </c>
      <c r="B612" s="131" t="s">
        <v>1111</v>
      </c>
      <c r="C612" s="132">
        <v>3916</v>
      </c>
      <c r="D612" s="133">
        <v>3239</v>
      </c>
      <c r="E612" s="133">
        <v>1428</v>
      </c>
      <c r="F612" s="133">
        <v>1428</v>
      </c>
      <c r="G612" s="134">
        <f t="shared" si="5"/>
        <v>44.08768138314294</v>
      </c>
    </row>
    <row r="613" spans="1:7" ht="14.25">
      <c r="A613" s="131" t="s">
        <v>1112</v>
      </c>
      <c r="B613" s="131" t="s">
        <v>1113</v>
      </c>
      <c r="C613" s="132">
        <v>0</v>
      </c>
      <c r="D613" s="133">
        <v>0</v>
      </c>
      <c r="E613" s="133"/>
      <c r="F613" s="133"/>
      <c r="G613" s="134"/>
    </row>
    <row r="614" spans="1:7" ht="14.25">
      <c r="A614" s="131" t="s">
        <v>1114</v>
      </c>
      <c r="B614" s="131" t="s">
        <v>1115</v>
      </c>
      <c r="C614" s="132">
        <v>606</v>
      </c>
      <c r="D614" s="133">
        <v>417</v>
      </c>
      <c r="E614" s="133">
        <v>556</v>
      </c>
      <c r="F614" s="133">
        <v>556</v>
      </c>
      <c r="G614" s="134">
        <f t="shared" si="5"/>
        <v>133.33333333333331</v>
      </c>
    </row>
    <row r="615" spans="1:7" ht="14.25">
      <c r="A615" s="131" t="s">
        <v>1116</v>
      </c>
      <c r="B615" s="131" t="s">
        <v>1117</v>
      </c>
      <c r="C615" s="132">
        <v>28</v>
      </c>
      <c r="D615" s="133">
        <v>48</v>
      </c>
      <c r="E615" s="133">
        <v>48</v>
      </c>
      <c r="F615" s="133">
        <v>48</v>
      </c>
      <c r="G615" s="134">
        <f t="shared" si="5"/>
        <v>100</v>
      </c>
    </row>
    <row r="616" spans="1:7" ht="14.25">
      <c r="A616" s="131">
        <v>2081006</v>
      </c>
      <c r="B616" s="131" t="s">
        <v>1118</v>
      </c>
      <c r="C616" s="132">
        <v>818</v>
      </c>
      <c r="D616" s="133">
        <v>1835</v>
      </c>
      <c r="E616" s="133">
        <v>610</v>
      </c>
      <c r="F616" s="133">
        <v>610</v>
      </c>
      <c r="G616" s="134">
        <f t="shared" si="5"/>
        <v>33.2425068119891</v>
      </c>
    </row>
    <row r="617" spans="1:7" ht="14.25">
      <c r="A617" s="131" t="s">
        <v>1119</v>
      </c>
      <c r="B617" s="131" t="s">
        <v>1120</v>
      </c>
      <c r="C617" s="132">
        <v>0</v>
      </c>
      <c r="D617" s="133">
        <v>0</v>
      </c>
      <c r="E617" s="133"/>
      <c r="F617" s="133"/>
      <c r="G617" s="134"/>
    </row>
    <row r="618" spans="1:7" ht="14.25">
      <c r="A618" s="131" t="s">
        <v>1121</v>
      </c>
      <c r="B618" s="131" t="s">
        <v>1122</v>
      </c>
      <c r="C618" s="132">
        <v>5654</v>
      </c>
      <c r="D618" s="133">
        <v>5469</v>
      </c>
      <c r="E618" s="133">
        <v>4894</v>
      </c>
      <c r="F618" s="133">
        <v>4894</v>
      </c>
      <c r="G618" s="134">
        <f t="shared" si="5"/>
        <v>89.48619491680381</v>
      </c>
    </row>
    <row r="619" spans="1:7" ht="14.25">
      <c r="A619" s="131" t="s">
        <v>1123</v>
      </c>
      <c r="B619" s="131" t="s">
        <v>89</v>
      </c>
      <c r="C619" s="132">
        <v>315</v>
      </c>
      <c r="D619" s="133">
        <v>369</v>
      </c>
      <c r="E619" s="133">
        <v>376</v>
      </c>
      <c r="F619" s="133">
        <v>376</v>
      </c>
      <c r="G619" s="134">
        <f t="shared" si="5"/>
        <v>101.8970189701897</v>
      </c>
    </row>
    <row r="620" spans="1:7" ht="14.25">
      <c r="A620" s="131" t="s">
        <v>1124</v>
      </c>
      <c r="B620" s="131" t="s">
        <v>91</v>
      </c>
      <c r="C620" s="132">
        <v>0</v>
      </c>
      <c r="D620" s="133">
        <v>0</v>
      </c>
      <c r="E620" s="133"/>
      <c r="F620" s="133"/>
      <c r="G620" s="134"/>
    </row>
    <row r="621" spans="1:7" ht="14.25">
      <c r="A621" s="131" t="s">
        <v>1125</v>
      </c>
      <c r="B621" s="131" t="s">
        <v>93</v>
      </c>
      <c r="C621" s="132">
        <v>0</v>
      </c>
      <c r="D621" s="133">
        <v>0</v>
      </c>
      <c r="E621" s="133"/>
      <c r="F621" s="133"/>
      <c r="G621" s="134"/>
    </row>
    <row r="622" spans="1:7" ht="14.25">
      <c r="A622" s="131" t="s">
        <v>1126</v>
      </c>
      <c r="B622" s="131" t="s">
        <v>1127</v>
      </c>
      <c r="C622" s="132">
        <v>538</v>
      </c>
      <c r="D622" s="133">
        <v>389</v>
      </c>
      <c r="E622" s="133">
        <v>333</v>
      </c>
      <c r="F622" s="133">
        <v>333</v>
      </c>
      <c r="G622" s="134">
        <f t="shared" si="5"/>
        <v>85.60411311053984</v>
      </c>
    </row>
    <row r="623" spans="1:7" ht="14.25">
      <c r="A623" s="131" t="s">
        <v>1128</v>
      </c>
      <c r="B623" s="131" t="s">
        <v>1129</v>
      </c>
      <c r="C623" s="132">
        <v>826</v>
      </c>
      <c r="D623" s="133">
        <v>550</v>
      </c>
      <c r="E623" s="133">
        <v>113</v>
      </c>
      <c r="F623" s="133">
        <v>113</v>
      </c>
      <c r="G623" s="134">
        <f t="shared" si="5"/>
        <v>20.545454545454543</v>
      </c>
    </row>
    <row r="624" spans="1:7" ht="14.25">
      <c r="A624" s="131" t="s">
        <v>1130</v>
      </c>
      <c r="B624" s="131" t="s">
        <v>1131</v>
      </c>
      <c r="C624" s="132">
        <v>74</v>
      </c>
      <c r="D624" s="133">
        <v>17</v>
      </c>
      <c r="E624" s="133">
        <v>10</v>
      </c>
      <c r="F624" s="133">
        <v>10</v>
      </c>
      <c r="G624" s="134">
        <f t="shared" si="5"/>
        <v>58.82352941176471</v>
      </c>
    </row>
    <row r="625" spans="1:7" ht="14.25">
      <c r="A625" s="131" t="s">
        <v>1132</v>
      </c>
      <c r="B625" s="131" t="s">
        <v>1133</v>
      </c>
      <c r="C625" s="132">
        <v>3530</v>
      </c>
      <c r="D625" s="133">
        <v>3530</v>
      </c>
      <c r="E625" s="133">
        <v>3518</v>
      </c>
      <c r="F625" s="133">
        <v>3518</v>
      </c>
      <c r="G625" s="134">
        <f t="shared" si="5"/>
        <v>99.66005665722379</v>
      </c>
    </row>
    <row r="626" spans="1:7" ht="14.25">
      <c r="A626" s="131" t="s">
        <v>1134</v>
      </c>
      <c r="B626" s="131" t="s">
        <v>1135</v>
      </c>
      <c r="C626" s="132">
        <v>371</v>
      </c>
      <c r="D626" s="133">
        <v>614</v>
      </c>
      <c r="E626" s="133">
        <v>544</v>
      </c>
      <c r="F626" s="133">
        <v>544</v>
      </c>
      <c r="G626" s="134">
        <f t="shared" si="5"/>
        <v>88.59934853420195</v>
      </c>
    </row>
    <row r="627" spans="1:7" ht="14.25">
      <c r="A627" s="131" t="s">
        <v>1136</v>
      </c>
      <c r="B627" s="131" t="s">
        <v>1137</v>
      </c>
      <c r="C627" s="132">
        <v>290</v>
      </c>
      <c r="D627" s="133">
        <v>317</v>
      </c>
      <c r="E627" s="133">
        <v>311</v>
      </c>
      <c r="F627" s="133">
        <v>311</v>
      </c>
      <c r="G627" s="134">
        <f t="shared" si="5"/>
        <v>98.10725552050474</v>
      </c>
    </row>
    <row r="628" spans="1:7" ht="14.25">
      <c r="A628" s="131" t="s">
        <v>1138</v>
      </c>
      <c r="B628" s="131" t="s">
        <v>89</v>
      </c>
      <c r="C628" s="132">
        <v>170</v>
      </c>
      <c r="D628" s="133">
        <v>197</v>
      </c>
      <c r="E628" s="133">
        <v>193</v>
      </c>
      <c r="F628" s="133">
        <v>193</v>
      </c>
      <c r="G628" s="134">
        <f t="shared" si="5"/>
        <v>97.96954314720813</v>
      </c>
    </row>
    <row r="629" spans="1:7" ht="14.25">
      <c r="A629" s="131" t="s">
        <v>1139</v>
      </c>
      <c r="B629" s="131" t="s">
        <v>91</v>
      </c>
      <c r="C629" s="132">
        <v>0</v>
      </c>
      <c r="D629" s="133">
        <v>0</v>
      </c>
      <c r="E629" s="133"/>
      <c r="F629" s="133"/>
      <c r="G629" s="134"/>
    </row>
    <row r="630" spans="1:7" ht="14.25">
      <c r="A630" s="131" t="s">
        <v>1140</v>
      </c>
      <c r="B630" s="131" t="s">
        <v>93</v>
      </c>
      <c r="C630" s="132">
        <v>0</v>
      </c>
      <c r="D630" s="133">
        <v>0</v>
      </c>
      <c r="E630" s="133"/>
      <c r="F630" s="133"/>
      <c r="G630" s="134"/>
    </row>
    <row r="631" spans="1:7" ht="14.25">
      <c r="A631" s="131" t="s">
        <v>1141</v>
      </c>
      <c r="B631" s="131" t="s">
        <v>1142</v>
      </c>
      <c r="C631" s="132">
        <v>120</v>
      </c>
      <c r="D631" s="133">
        <v>120</v>
      </c>
      <c r="E631" s="133">
        <v>118</v>
      </c>
      <c r="F631" s="133">
        <v>118</v>
      </c>
      <c r="G631" s="134">
        <f t="shared" si="5"/>
        <v>98.33333333333333</v>
      </c>
    </row>
    <row r="632" spans="1:7" ht="14.25">
      <c r="A632" s="131" t="s">
        <v>1143</v>
      </c>
      <c r="B632" s="131" t="s">
        <v>1144</v>
      </c>
      <c r="C632" s="132">
        <v>9006</v>
      </c>
      <c r="D632" s="133">
        <v>8754</v>
      </c>
      <c r="E632" s="133">
        <v>8752</v>
      </c>
      <c r="F632" s="133">
        <v>8752</v>
      </c>
      <c r="G632" s="134">
        <f t="shared" si="5"/>
        <v>99.97715330134795</v>
      </c>
    </row>
    <row r="633" spans="1:7" ht="14.25">
      <c r="A633" s="131" t="s">
        <v>1145</v>
      </c>
      <c r="B633" s="131" t="s">
        <v>1146</v>
      </c>
      <c r="C633" s="132">
        <v>3324</v>
      </c>
      <c r="D633" s="133">
        <v>1592</v>
      </c>
      <c r="E633" s="133">
        <v>1590</v>
      </c>
      <c r="F633" s="133">
        <v>1590</v>
      </c>
      <c r="G633" s="134">
        <f t="shared" si="5"/>
        <v>99.87437185929649</v>
      </c>
    </row>
    <row r="634" spans="1:7" ht="14.25">
      <c r="A634" s="131" t="s">
        <v>1147</v>
      </c>
      <c r="B634" s="131" t="s">
        <v>1148</v>
      </c>
      <c r="C634" s="132">
        <v>5682</v>
      </c>
      <c r="D634" s="133">
        <v>7162</v>
      </c>
      <c r="E634" s="133">
        <v>7162</v>
      </c>
      <c r="F634" s="133">
        <v>7162</v>
      </c>
      <c r="G634" s="134">
        <f t="shared" si="5"/>
        <v>100</v>
      </c>
    </row>
    <row r="635" spans="1:7" ht="14.25">
      <c r="A635" s="131" t="s">
        <v>1149</v>
      </c>
      <c r="B635" s="131" t="s">
        <v>1150</v>
      </c>
      <c r="C635" s="132">
        <v>346</v>
      </c>
      <c r="D635" s="133">
        <v>237</v>
      </c>
      <c r="E635" s="133">
        <v>211</v>
      </c>
      <c r="F635" s="133">
        <v>211</v>
      </c>
      <c r="G635" s="134">
        <f t="shared" si="5"/>
        <v>89.0295358649789</v>
      </c>
    </row>
    <row r="636" spans="1:7" ht="14.25">
      <c r="A636" s="131" t="s">
        <v>1151</v>
      </c>
      <c r="B636" s="131" t="s">
        <v>1152</v>
      </c>
      <c r="C636" s="132">
        <v>232</v>
      </c>
      <c r="D636" s="133">
        <v>100</v>
      </c>
      <c r="E636" s="133">
        <v>83</v>
      </c>
      <c r="F636" s="133">
        <v>83</v>
      </c>
      <c r="G636" s="134">
        <f t="shared" si="5"/>
        <v>83</v>
      </c>
    </row>
    <row r="637" spans="1:7" ht="14.25">
      <c r="A637" s="131" t="s">
        <v>1153</v>
      </c>
      <c r="B637" s="131" t="s">
        <v>1154</v>
      </c>
      <c r="C637" s="132">
        <v>114</v>
      </c>
      <c r="D637" s="133">
        <v>137</v>
      </c>
      <c r="E637" s="133">
        <v>128</v>
      </c>
      <c r="F637" s="133">
        <v>128</v>
      </c>
      <c r="G637" s="134">
        <f t="shared" si="5"/>
        <v>93.43065693430657</v>
      </c>
    </row>
    <row r="638" spans="1:7" ht="14.25">
      <c r="A638" s="131" t="s">
        <v>1155</v>
      </c>
      <c r="B638" s="131" t="s">
        <v>1156</v>
      </c>
      <c r="C638" s="132">
        <v>714</v>
      </c>
      <c r="D638" s="133">
        <v>382</v>
      </c>
      <c r="E638" s="133">
        <v>139</v>
      </c>
      <c r="F638" s="133">
        <v>139</v>
      </c>
      <c r="G638" s="134">
        <f t="shared" si="5"/>
        <v>36.38743455497382</v>
      </c>
    </row>
    <row r="639" spans="1:7" ht="14.25">
      <c r="A639" s="131" t="s">
        <v>1157</v>
      </c>
      <c r="B639" s="131" t="s">
        <v>1158</v>
      </c>
      <c r="C639" s="132">
        <v>60</v>
      </c>
      <c r="D639" s="133">
        <v>83</v>
      </c>
      <c r="E639" s="133">
        <v>83</v>
      </c>
      <c r="F639" s="133">
        <v>83</v>
      </c>
      <c r="G639" s="134">
        <f t="shared" si="5"/>
        <v>100</v>
      </c>
    </row>
    <row r="640" spans="1:7" ht="14.25">
      <c r="A640" s="131" t="s">
        <v>1159</v>
      </c>
      <c r="B640" s="131" t="s">
        <v>1160</v>
      </c>
      <c r="C640" s="132">
        <v>654</v>
      </c>
      <c r="D640" s="133">
        <v>299</v>
      </c>
      <c r="E640" s="133">
        <v>56</v>
      </c>
      <c r="F640" s="133">
        <v>56</v>
      </c>
      <c r="G640" s="134">
        <f t="shared" si="5"/>
        <v>18.729096989966553</v>
      </c>
    </row>
    <row r="641" spans="1:7" ht="14.25">
      <c r="A641" s="131" t="s">
        <v>1161</v>
      </c>
      <c r="B641" s="131" t="s">
        <v>1162</v>
      </c>
      <c r="C641" s="132">
        <v>0</v>
      </c>
      <c r="D641" s="133">
        <v>0</v>
      </c>
      <c r="E641" s="133">
        <v>0</v>
      </c>
      <c r="F641" s="133">
        <v>0</v>
      </c>
      <c r="G641" s="134"/>
    </row>
    <row r="642" spans="1:7" ht="14.25">
      <c r="A642" s="131" t="s">
        <v>1163</v>
      </c>
      <c r="B642" s="131" t="s">
        <v>1164</v>
      </c>
      <c r="C642" s="132">
        <v>0</v>
      </c>
      <c r="D642" s="133">
        <v>0</v>
      </c>
      <c r="E642" s="133"/>
      <c r="F642" s="133"/>
      <c r="G642" s="134"/>
    </row>
    <row r="643" spans="1:7" ht="14.25">
      <c r="A643" s="131" t="s">
        <v>1165</v>
      </c>
      <c r="B643" s="131" t="s">
        <v>1166</v>
      </c>
      <c r="C643" s="132">
        <v>0</v>
      </c>
      <c r="D643" s="133">
        <v>0</v>
      </c>
      <c r="E643" s="133"/>
      <c r="F643" s="133"/>
      <c r="G643" s="134"/>
    </row>
    <row r="644" spans="1:7" ht="14.25">
      <c r="A644" s="131" t="s">
        <v>1167</v>
      </c>
      <c r="B644" s="131" t="s">
        <v>1168</v>
      </c>
      <c r="C644" s="132">
        <v>2114</v>
      </c>
      <c r="D644" s="133">
        <v>2042</v>
      </c>
      <c r="E644" s="133">
        <v>1243</v>
      </c>
      <c r="F644" s="133">
        <v>1243</v>
      </c>
      <c r="G644" s="134">
        <f t="shared" si="5"/>
        <v>60.871694417238</v>
      </c>
    </row>
    <row r="645" spans="1:7" ht="14.25">
      <c r="A645" s="131" t="s">
        <v>1169</v>
      </c>
      <c r="B645" s="131" t="s">
        <v>1170</v>
      </c>
      <c r="C645" s="132">
        <v>0</v>
      </c>
      <c r="D645" s="133">
        <v>0</v>
      </c>
      <c r="E645" s="133"/>
      <c r="F645" s="133"/>
      <c r="G645" s="134"/>
    </row>
    <row r="646" spans="1:7" ht="14.25">
      <c r="A646" s="131" t="s">
        <v>1171</v>
      </c>
      <c r="B646" s="131" t="s">
        <v>1172</v>
      </c>
      <c r="C646" s="132">
        <v>2114</v>
      </c>
      <c r="D646" s="133">
        <v>2042</v>
      </c>
      <c r="E646" s="133">
        <v>1243</v>
      </c>
      <c r="F646" s="133">
        <v>1243</v>
      </c>
      <c r="G646" s="134">
        <f aca="true" t="shared" si="6" ref="G645:G709">(F646/D646)*100</f>
        <v>60.871694417238</v>
      </c>
    </row>
    <row r="647" spans="1:7" ht="14.25">
      <c r="A647" s="131" t="s">
        <v>1173</v>
      </c>
      <c r="B647" s="131" t="s">
        <v>1174</v>
      </c>
      <c r="C647" s="132">
        <v>6086</v>
      </c>
      <c r="D647" s="133">
        <v>6551</v>
      </c>
      <c r="E647" s="133">
        <v>6551</v>
      </c>
      <c r="F647" s="133">
        <v>6551</v>
      </c>
      <c r="G647" s="134">
        <f t="shared" si="6"/>
        <v>100</v>
      </c>
    </row>
    <row r="648" spans="1:7" ht="14.25">
      <c r="A648" s="131" t="s">
        <v>1175</v>
      </c>
      <c r="B648" s="131" t="s">
        <v>1176</v>
      </c>
      <c r="C648" s="132">
        <v>0</v>
      </c>
      <c r="D648" s="133">
        <v>0</v>
      </c>
      <c r="E648" s="133"/>
      <c r="F648" s="133"/>
      <c r="G648" s="134"/>
    </row>
    <row r="649" spans="1:7" ht="14.25">
      <c r="A649" s="131" t="s">
        <v>1177</v>
      </c>
      <c r="B649" s="131" t="s">
        <v>1178</v>
      </c>
      <c r="C649" s="132">
        <v>6086</v>
      </c>
      <c r="D649" s="133">
        <v>6551</v>
      </c>
      <c r="E649" s="133">
        <v>6551</v>
      </c>
      <c r="F649" s="133">
        <v>6551</v>
      </c>
      <c r="G649" s="134">
        <f t="shared" si="6"/>
        <v>100</v>
      </c>
    </row>
    <row r="650" spans="1:7" ht="14.25">
      <c r="A650" s="131" t="s">
        <v>1179</v>
      </c>
      <c r="B650" s="131" t="s">
        <v>1180</v>
      </c>
      <c r="C650" s="132">
        <v>0</v>
      </c>
      <c r="D650" s="133">
        <v>0</v>
      </c>
      <c r="E650" s="133"/>
      <c r="F650" s="133"/>
      <c r="G650" s="134"/>
    </row>
    <row r="651" spans="1:7" ht="14.25">
      <c r="A651" s="131" t="s">
        <v>1181</v>
      </c>
      <c r="B651" s="131" t="s">
        <v>1182</v>
      </c>
      <c r="C651" s="132">
        <v>0</v>
      </c>
      <c r="D651" s="133">
        <v>0</v>
      </c>
      <c r="E651" s="133">
        <v>2500</v>
      </c>
      <c r="F651" s="133">
        <v>2500</v>
      </c>
      <c r="G651" s="134"/>
    </row>
    <row r="652" spans="1:7" ht="14.25">
      <c r="A652" s="131" t="s">
        <v>1183</v>
      </c>
      <c r="B652" s="131" t="s">
        <v>1184</v>
      </c>
      <c r="C652" s="132">
        <v>0</v>
      </c>
      <c r="D652" s="133">
        <v>0</v>
      </c>
      <c r="E652" s="133">
        <v>2500</v>
      </c>
      <c r="F652" s="133">
        <v>2500</v>
      </c>
      <c r="G652" s="134"/>
    </row>
    <row r="653" spans="1:7" ht="14.25">
      <c r="A653" s="131" t="s">
        <v>1185</v>
      </c>
      <c r="B653" s="131" t="s">
        <v>1186</v>
      </c>
      <c r="C653" s="132">
        <v>0</v>
      </c>
      <c r="D653" s="133">
        <v>0</v>
      </c>
      <c r="E653" s="133"/>
      <c r="F653" s="133"/>
      <c r="G653" s="134"/>
    </row>
    <row r="654" spans="1:7" ht="14.25">
      <c r="A654" s="131" t="s">
        <v>1187</v>
      </c>
      <c r="B654" s="131" t="s">
        <v>1188</v>
      </c>
      <c r="C654" s="132">
        <v>0</v>
      </c>
      <c r="D654" s="133">
        <v>0</v>
      </c>
      <c r="E654" s="133"/>
      <c r="F654" s="133"/>
      <c r="G654" s="134"/>
    </row>
    <row r="655" spans="1:7" ht="14.25">
      <c r="A655" s="131" t="s">
        <v>1189</v>
      </c>
      <c r="B655" s="131" t="s">
        <v>1190</v>
      </c>
      <c r="C655" s="132">
        <v>640</v>
      </c>
      <c r="D655" s="133">
        <v>759</v>
      </c>
      <c r="E655" s="133">
        <v>752</v>
      </c>
      <c r="F655" s="133">
        <v>752</v>
      </c>
      <c r="G655" s="134">
        <f t="shared" si="6"/>
        <v>99.07773386034255</v>
      </c>
    </row>
    <row r="656" spans="1:7" ht="14.25">
      <c r="A656" s="131" t="s">
        <v>1191</v>
      </c>
      <c r="B656" s="131" t="s">
        <v>89</v>
      </c>
      <c r="C656" s="132">
        <v>301</v>
      </c>
      <c r="D656" s="133">
        <v>370</v>
      </c>
      <c r="E656" s="133">
        <v>356</v>
      </c>
      <c r="F656" s="133">
        <v>356</v>
      </c>
      <c r="G656" s="134">
        <f t="shared" si="6"/>
        <v>96.21621621621622</v>
      </c>
    </row>
    <row r="657" spans="1:7" ht="14.25">
      <c r="A657" s="131" t="s">
        <v>1192</v>
      </c>
      <c r="B657" s="131" t="s">
        <v>91</v>
      </c>
      <c r="C657" s="132">
        <v>100</v>
      </c>
      <c r="D657" s="133">
        <v>101</v>
      </c>
      <c r="E657" s="133">
        <v>87</v>
      </c>
      <c r="F657" s="133">
        <v>87</v>
      </c>
      <c r="G657" s="134">
        <f t="shared" si="6"/>
        <v>86.13861386138613</v>
      </c>
    </row>
    <row r="658" spans="1:7" ht="14.25">
      <c r="A658" s="131" t="s">
        <v>1193</v>
      </c>
      <c r="B658" s="131" t="s">
        <v>93</v>
      </c>
      <c r="C658" s="132">
        <v>0</v>
      </c>
      <c r="D658" s="133">
        <v>0</v>
      </c>
      <c r="E658" s="133"/>
      <c r="F658" s="133"/>
      <c r="G658" s="134"/>
    </row>
    <row r="659" spans="1:7" ht="14.25">
      <c r="A659" s="131" t="s">
        <v>1194</v>
      </c>
      <c r="B659" s="131" t="s">
        <v>1195</v>
      </c>
      <c r="C659" s="132">
        <v>119</v>
      </c>
      <c r="D659" s="133">
        <v>124</v>
      </c>
      <c r="E659" s="133">
        <v>126</v>
      </c>
      <c r="F659" s="133">
        <v>126</v>
      </c>
      <c r="G659" s="134">
        <f t="shared" si="6"/>
        <v>101.61290322580645</v>
      </c>
    </row>
    <row r="660" spans="1:7" ht="14.25">
      <c r="A660" s="131" t="s">
        <v>1196</v>
      </c>
      <c r="B660" s="131" t="s">
        <v>1197</v>
      </c>
      <c r="C660" s="132">
        <v>0</v>
      </c>
      <c r="D660" s="133">
        <v>0</v>
      </c>
      <c r="E660" s="133"/>
      <c r="F660" s="133"/>
      <c r="G660" s="134"/>
    </row>
    <row r="661" spans="1:7" ht="14.25">
      <c r="A661" s="131" t="s">
        <v>1198</v>
      </c>
      <c r="B661" s="131" t="s">
        <v>107</v>
      </c>
      <c r="C661" s="132">
        <v>120</v>
      </c>
      <c r="D661" s="133">
        <v>143</v>
      </c>
      <c r="E661" s="133">
        <v>142</v>
      </c>
      <c r="F661" s="133">
        <v>142</v>
      </c>
      <c r="G661" s="134">
        <f t="shared" si="6"/>
        <v>99.3006993006993</v>
      </c>
    </row>
    <row r="662" spans="1:7" ht="14.25">
      <c r="A662" s="131" t="s">
        <v>1199</v>
      </c>
      <c r="B662" s="131" t="s">
        <v>1200</v>
      </c>
      <c r="C662" s="132">
        <v>0</v>
      </c>
      <c r="D662" s="133">
        <v>21</v>
      </c>
      <c r="E662" s="133">
        <v>41</v>
      </c>
      <c r="F662" s="133">
        <v>41</v>
      </c>
      <c r="G662" s="134">
        <f t="shared" si="6"/>
        <v>195.23809523809524</v>
      </c>
    </row>
    <row r="663" spans="1:7" ht="14.25">
      <c r="A663" s="131" t="s">
        <v>1201</v>
      </c>
      <c r="B663" s="131" t="s">
        <v>1202</v>
      </c>
      <c r="C663" s="132">
        <v>331</v>
      </c>
      <c r="D663" s="133">
        <v>5441</v>
      </c>
      <c r="E663" s="133">
        <v>4856</v>
      </c>
      <c r="F663" s="133">
        <v>4856</v>
      </c>
      <c r="G663" s="134">
        <f t="shared" si="6"/>
        <v>89.24829994486308</v>
      </c>
    </row>
    <row r="664" spans="1:7" ht="14.25">
      <c r="A664" s="131" t="s">
        <v>1203</v>
      </c>
      <c r="B664" s="131" t="s">
        <v>1204</v>
      </c>
      <c r="C664" s="132">
        <v>331</v>
      </c>
      <c r="D664" s="133">
        <v>5441</v>
      </c>
      <c r="E664" s="133">
        <v>4856</v>
      </c>
      <c r="F664" s="133">
        <v>4856</v>
      </c>
      <c r="G664" s="134">
        <f t="shared" si="6"/>
        <v>89.24829994486308</v>
      </c>
    </row>
    <row r="665" spans="1:7" ht="14.25">
      <c r="A665" s="131" t="s">
        <v>1205</v>
      </c>
      <c r="B665" s="131" t="s">
        <v>1206</v>
      </c>
      <c r="C665" s="132">
        <v>72165</v>
      </c>
      <c r="D665" s="133">
        <v>77148</v>
      </c>
      <c r="E665" s="133">
        <v>82967</v>
      </c>
      <c r="F665" s="133">
        <v>82967</v>
      </c>
      <c r="G665" s="134">
        <f t="shared" si="6"/>
        <v>107.5426453051278</v>
      </c>
    </row>
    <row r="666" spans="1:7" ht="14.25">
      <c r="A666" s="131" t="s">
        <v>1207</v>
      </c>
      <c r="B666" s="131" t="s">
        <v>1208</v>
      </c>
      <c r="C666" s="132">
        <v>2076</v>
      </c>
      <c r="D666" s="133">
        <v>1475</v>
      </c>
      <c r="E666" s="133">
        <v>1849</v>
      </c>
      <c r="F666" s="133">
        <v>1849</v>
      </c>
      <c r="G666" s="134">
        <f t="shared" si="6"/>
        <v>125.35593220338983</v>
      </c>
    </row>
    <row r="667" spans="1:7" ht="14.25">
      <c r="A667" s="131" t="s">
        <v>1209</v>
      </c>
      <c r="B667" s="131" t="s">
        <v>89</v>
      </c>
      <c r="C667" s="132">
        <v>1224</v>
      </c>
      <c r="D667" s="133">
        <v>1335</v>
      </c>
      <c r="E667" s="133">
        <v>1310</v>
      </c>
      <c r="F667" s="133">
        <v>1310</v>
      </c>
      <c r="G667" s="134">
        <f t="shared" si="6"/>
        <v>98.12734082397003</v>
      </c>
    </row>
    <row r="668" spans="1:7" ht="14.25">
      <c r="A668" s="131" t="s">
        <v>1210</v>
      </c>
      <c r="B668" s="131" t="s">
        <v>91</v>
      </c>
      <c r="C668" s="132">
        <v>0</v>
      </c>
      <c r="D668" s="133">
        <v>0</v>
      </c>
      <c r="E668" s="133"/>
      <c r="F668" s="133"/>
      <c r="G668" s="134"/>
    </row>
    <row r="669" spans="1:7" ht="14.25">
      <c r="A669" s="131" t="s">
        <v>1211</v>
      </c>
      <c r="B669" s="131" t="s">
        <v>93</v>
      </c>
      <c r="C669" s="132">
        <v>0</v>
      </c>
      <c r="D669" s="133">
        <v>0</v>
      </c>
      <c r="E669" s="133"/>
      <c r="F669" s="133"/>
      <c r="G669" s="134"/>
    </row>
    <row r="670" spans="1:7" ht="14.25">
      <c r="A670" s="131" t="s">
        <v>1212</v>
      </c>
      <c r="B670" s="131" t="s">
        <v>1213</v>
      </c>
      <c r="C670" s="132">
        <v>852</v>
      </c>
      <c r="D670" s="133">
        <v>140</v>
      </c>
      <c r="E670" s="133">
        <v>539</v>
      </c>
      <c r="F670" s="133">
        <v>539</v>
      </c>
      <c r="G670" s="134">
        <f t="shared" si="6"/>
        <v>385</v>
      </c>
    </row>
    <row r="671" spans="1:7" ht="14.25">
      <c r="A671" s="131" t="s">
        <v>1214</v>
      </c>
      <c r="B671" s="131" t="s">
        <v>1215</v>
      </c>
      <c r="C671" s="132">
        <v>14426</v>
      </c>
      <c r="D671" s="133">
        <v>16210</v>
      </c>
      <c r="E671" s="133">
        <v>16707</v>
      </c>
      <c r="F671" s="133">
        <v>16707</v>
      </c>
      <c r="G671" s="134">
        <f t="shared" si="6"/>
        <v>103.06600863664406</v>
      </c>
    </row>
    <row r="672" spans="1:7" ht="14.25">
      <c r="A672" s="131" t="s">
        <v>1216</v>
      </c>
      <c r="B672" s="131" t="s">
        <v>1217</v>
      </c>
      <c r="C672" s="132">
        <v>11986</v>
      </c>
      <c r="D672" s="133">
        <v>13691</v>
      </c>
      <c r="E672" s="133">
        <v>14101</v>
      </c>
      <c r="F672" s="133">
        <v>14101</v>
      </c>
      <c r="G672" s="134">
        <f t="shared" si="6"/>
        <v>102.99466803009277</v>
      </c>
    </row>
    <row r="673" spans="1:7" ht="14.25">
      <c r="A673" s="131" t="s">
        <v>1218</v>
      </c>
      <c r="B673" s="131" t="s">
        <v>1219</v>
      </c>
      <c r="C673" s="132">
        <v>1924</v>
      </c>
      <c r="D673" s="133">
        <v>1837</v>
      </c>
      <c r="E673" s="133">
        <v>1924</v>
      </c>
      <c r="F673" s="133">
        <v>1924</v>
      </c>
      <c r="G673" s="134">
        <f t="shared" si="6"/>
        <v>104.73598258029395</v>
      </c>
    </row>
    <row r="674" spans="1:7" ht="14.25">
      <c r="A674" s="131" t="s">
        <v>1220</v>
      </c>
      <c r="B674" s="131" t="s">
        <v>1221</v>
      </c>
      <c r="C674" s="132">
        <v>0</v>
      </c>
      <c r="D674" s="133">
        <v>0</v>
      </c>
      <c r="E674" s="133"/>
      <c r="F674" s="133"/>
      <c r="G674" s="134"/>
    </row>
    <row r="675" spans="1:7" ht="14.25">
      <c r="A675" s="131" t="s">
        <v>1222</v>
      </c>
      <c r="B675" s="131" t="s">
        <v>1223</v>
      </c>
      <c r="C675" s="132">
        <v>0</v>
      </c>
      <c r="D675" s="133">
        <v>0</v>
      </c>
      <c r="E675" s="133"/>
      <c r="F675" s="133"/>
      <c r="G675" s="134"/>
    </row>
    <row r="676" spans="1:7" ht="14.25">
      <c r="A676" s="131" t="s">
        <v>1224</v>
      </c>
      <c r="B676" s="131" t="s">
        <v>1225</v>
      </c>
      <c r="C676" s="132">
        <v>0</v>
      </c>
      <c r="D676" s="133">
        <v>0</v>
      </c>
      <c r="E676" s="133"/>
      <c r="F676" s="133"/>
      <c r="G676" s="134"/>
    </row>
    <row r="677" spans="1:7" ht="14.25">
      <c r="A677" s="131" t="s">
        <v>1226</v>
      </c>
      <c r="B677" s="131" t="s">
        <v>1227</v>
      </c>
      <c r="C677" s="132">
        <v>0</v>
      </c>
      <c r="D677" s="133">
        <v>200</v>
      </c>
      <c r="E677" s="133">
        <v>200</v>
      </c>
      <c r="F677" s="133">
        <v>200</v>
      </c>
      <c r="G677" s="134">
        <f t="shared" si="6"/>
        <v>100</v>
      </c>
    </row>
    <row r="678" spans="1:7" ht="14.25">
      <c r="A678" s="131" t="s">
        <v>1228</v>
      </c>
      <c r="B678" s="131" t="s">
        <v>1229</v>
      </c>
      <c r="C678" s="132">
        <v>0</v>
      </c>
      <c r="D678" s="133">
        <v>0</v>
      </c>
      <c r="E678" s="133"/>
      <c r="F678" s="133"/>
      <c r="G678" s="134"/>
    </row>
    <row r="679" spans="1:7" ht="14.25">
      <c r="A679" s="131" t="s">
        <v>1230</v>
      </c>
      <c r="B679" s="131" t="s">
        <v>1231</v>
      </c>
      <c r="C679" s="132">
        <v>0</v>
      </c>
      <c r="D679" s="133">
        <v>0</v>
      </c>
      <c r="E679" s="133"/>
      <c r="F679" s="133"/>
      <c r="G679" s="134"/>
    </row>
    <row r="680" spans="1:7" ht="14.25">
      <c r="A680" s="131" t="s">
        <v>1232</v>
      </c>
      <c r="B680" s="131" t="s">
        <v>1233</v>
      </c>
      <c r="C680" s="132">
        <v>0</v>
      </c>
      <c r="D680" s="133">
        <v>0</v>
      </c>
      <c r="E680" s="133"/>
      <c r="F680" s="133"/>
      <c r="G680" s="134"/>
    </row>
    <row r="681" spans="1:7" ht="14.25">
      <c r="A681" s="131" t="s">
        <v>1234</v>
      </c>
      <c r="B681" s="131" t="s">
        <v>1235</v>
      </c>
      <c r="C681" s="132">
        <v>0</v>
      </c>
      <c r="D681" s="133">
        <v>0</v>
      </c>
      <c r="E681" s="133"/>
      <c r="F681" s="133"/>
      <c r="G681" s="134"/>
    </row>
    <row r="682" spans="1:7" ht="14.25">
      <c r="A682" s="131" t="s">
        <v>1236</v>
      </c>
      <c r="B682" s="131" t="s">
        <v>1237</v>
      </c>
      <c r="C682" s="132">
        <v>0</v>
      </c>
      <c r="D682" s="133">
        <v>0</v>
      </c>
      <c r="E682" s="133"/>
      <c r="F682" s="133"/>
      <c r="G682" s="134"/>
    </row>
    <row r="683" spans="1:7" ht="14.25">
      <c r="A683" s="131" t="s">
        <v>1238</v>
      </c>
      <c r="B683" s="131" t="s">
        <v>1239</v>
      </c>
      <c r="C683" s="132">
        <v>516</v>
      </c>
      <c r="D683" s="133">
        <v>482</v>
      </c>
      <c r="E683" s="133">
        <v>482</v>
      </c>
      <c r="F683" s="133">
        <v>482</v>
      </c>
      <c r="G683" s="134">
        <f t="shared" si="6"/>
        <v>100</v>
      </c>
    </row>
    <row r="684" spans="1:7" ht="14.25">
      <c r="A684" s="131" t="s">
        <v>1240</v>
      </c>
      <c r="B684" s="131" t="s">
        <v>1241</v>
      </c>
      <c r="C684" s="132">
        <v>12972</v>
      </c>
      <c r="D684" s="133">
        <v>11621</v>
      </c>
      <c r="E684" s="133">
        <v>11892</v>
      </c>
      <c r="F684" s="133">
        <v>11892</v>
      </c>
      <c r="G684" s="134">
        <f t="shared" si="6"/>
        <v>102.33198519920832</v>
      </c>
    </row>
    <row r="685" spans="1:7" ht="14.25">
      <c r="A685" s="131" t="s">
        <v>1242</v>
      </c>
      <c r="B685" s="131" t="s">
        <v>1243</v>
      </c>
      <c r="C685" s="132">
        <v>1935</v>
      </c>
      <c r="D685" s="133">
        <v>2353</v>
      </c>
      <c r="E685" s="133">
        <v>2350</v>
      </c>
      <c r="F685" s="133">
        <v>2350</v>
      </c>
      <c r="G685" s="134">
        <f t="shared" si="6"/>
        <v>99.8725031874203</v>
      </c>
    </row>
    <row r="686" spans="1:7" ht="14.25">
      <c r="A686" s="131" t="s">
        <v>1244</v>
      </c>
      <c r="B686" s="131" t="s">
        <v>1245</v>
      </c>
      <c r="C686" s="132">
        <v>9387</v>
      </c>
      <c r="D686" s="133">
        <v>7150</v>
      </c>
      <c r="E686" s="133">
        <v>7487</v>
      </c>
      <c r="F686" s="133">
        <v>7487</v>
      </c>
      <c r="G686" s="134">
        <f t="shared" si="6"/>
        <v>104.71328671328672</v>
      </c>
    </row>
    <row r="687" spans="1:7" ht="14.25">
      <c r="A687" s="131" t="s">
        <v>1246</v>
      </c>
      <c r="B687" s="131" t="s">
        <v>1247</v>
      </c>
      <c r="C687" s="132">
        <v>1650</v>
      </c>
      <c r="D687" s="133">
        <v>2118</v>
      </c>
      <c r="E687" s="133">
        <v>2055</v>
      </c>
      <c r="F687" s="133">
        <v>2055</v>
      </c>
      <c r="G687" s="134">
        <f t="shared" si="6"/>
        <v>97.02549575070822</v>
      </c>
    </row>
    <row r="688" spans="1:7" ht="14.25">
      <c r="A688" s="131" t="s">
        <v>1248</v>
      </c>
      <c r="B688" s="131" t="s">
        <v>1249</v>
      </c>
      <c r="C688" s="132">
        <v>10068</v>
      </c>
      <c r="D688" s="133">
        <v>11635</v>
      </c>
      <c r="E688" s="133">
        <v>13161</v>
      </c>
      <c r="F688" s="133">
        <v>13161</v>
      </c>
      <c r="G688" s="134">
        <f t="shared" si="6"/>
        <v>113.11559948431457</v>
      </c>
    </row>
    <row r="689" spans="1:7" ht="14.25">
      <c r="A689" s="131" t="s">
        <v>1250</v>
      </c>
      <c r="B689" s="131" t="s">
        <v>1251</v>
      </c>
      <c r="C689" s="132">
        <v>1249</v>
      </c>
      <c r="D689" s="133">
        <v>1489</v>
      </c>
      <c r="E689" s="133">
        <v>1490</v>
      </c>
      <c r="F689" s="133">
        <v>1490</v>
      </c>
      <c r="G689" s="134">
        <f t="shared" si="6"/>
        <v>100.06715916722632</v>
      </c>
    </row>
    <row r="690" spans="1:7" ht="14.25">
      <c r="A690" s="131" t="s">
        <v>1252</v>
      </c>
      <c r="B690" s="131" t="s">
        <v>1253</v>
      </c>
      <c r="C690" s="132">
        <v>52</v>
      </c>
      <c r="D690" s="133">
        <v>52</v>
      </c>
      <c r="E690" s="133">
        <v>52</v>
      </c>
      <c r="F690" s="133">
        <v>52</v>
      </c>
      <c r="G690" s="134">
        <f t="shared" si="6"/>
        <v>100</v>
      </c>
    </row>
    <row r="691" spans="1:7" ht="14.25">
      <c r="A691" s="131" t="s">
        <v>1254</v>
      </c>
      <c r="B691" s="131" t="s">
        <v>1255</v>
      </c>
      <c r="C691" s="132">
        <v>610</v>
      </c>
      <c r="D691" s="133">
        <v>610</v>
      </c>
      <c r="E691" s="133">
        <v>610</v>
      </c>
      <c r="F691" s="133">
        <v>610</v>
      </c>
      <c r="G691" s="134">
        <f t="shared" si="6"/>
        <v>100</v>
      </c>
    </row>
    <row r="692" spans="1:7" ht="14.25">
      <c r="A692" s="131" t="s">
        <v>1256</v>
      </c>
      <c r="B692" s="131" t="s">
        <v>1257</v>
      </c>
      <c r="C692" s="132">
        <v>0</v>
      </c>
      <c r="D692" s="133">
        <v>0</v>
      </c>
      <c r="E692" s="133"/>
      <c r="F692" s="133"/>
      <c r="G692" s="134"/>
    </row>
    <row r="693" spans="1:7" ht="14.25">
      <c r="A693" s="131" t="s">
        <v>1258</v>
      </c>
      <c r="B693" s="131" t="s">
        <v>1259</v>
      </c>
      <c r="C693" s="132">
        <v>606</v>
      </c>
      <c r="D693" s="133">
        <v>699</v>
      </c>
      <c r="E693" s="133">
        <v>684</v>
      </c>
      <c r="F693" s="133">
        <v>684</v>
      </c>
      <c r="G693" s="134">
        <f t="shared" si="6"/>
        <v>97.85407725321889</v>
      </c>
    </row>
    <row r="694" spans="1:7" ht="14.25">
      <c r="A694" s="131" t="s">
        <v>1260</v>
      </c>
      <c r="B694" s="131" t="s">
        <v>1261</v>
      </c>
      <c r="C694" s="132">
        <v>526</v>
      </c>
      <c r="D694" s="133">
        <v>599</v>
      </c>
      <c r="E694" s="133">
        <v>601</v>
      </c>
      <c r="F694" s="133">
        <v>601</v>
      </c>
      <c r="G694" s="134">
        <f t="shared" si="6"/>
        <v>100.3338898163606</v>
      </c>
    </row>
    <row r="695" spans="1:7" ht="14.25">
      <c r="A695" s="131" t="s">
        <v>1262</v>
      </c>
      <c r="B695" s="131" t="s">
        <v>1263</v>
      </c>
      <c r="C695" s="132">
        <v>0</v>
      </c>
      <c r="D695" s="133">
        <v>0</v>
      </c>
      <c r="E695" s="133"/>
      <c r="F695" s="133"/>
      <c r="G695" s="134"/>
    </row>
    <row r="696" spans="1:7" ht="14.25">
      <c r="A696" s="131" t="s">
        <v>1264</v>
      </c>
      <c r="B696" s="131" t="s">
        <v>1265</v>
      </c>
      <c r="C696" s="132">
        <v>4189</v>
      </c>
      <c r="D696" s="133">
        <v>4898</v>
      </c>
      <c r="E696" s="133">
        <v>5175</v>
      </c>
      <c r="F696" s="133">
        <v>5175</v>
      </c>
      <c r="G696" s="134">
        <f t="shared" si="6"/>
        <v>105.65536953858718</v>
      </c>
    </row>
    <row r="697" spans="1:7" ht="14.25">
      <c r="A697" s="131" t="s">
        <v>1266</v>
      </c>
      <c r="B697" s="131" t="s">
        <v>1267</v>
      </c>
      <c r="C697" s="132">
        <v>2171</v>
      </c>
      <c r="D697" s="133">
        <v>2950</v>
      </c>
      <c r="E697" s="133">
        <v>4158</v>
      </c>
      <c r="F697" s="133">
        <v>4158</v>
      </c>
      <c r="G697" s="134">
        <f t="shared" si="6"/>
        <v>140.94915254237287</v>
      </c>
    </row>
    <row r="698" spans="1:7" ht="14.25">
      <c r="A698" s="131" t="s">
        <v>1268</v>
      </c>
      <c r="B698" s="131" t="s">
        <v>1269</v>
      </c>
      <c r="C698" s="132">
        <v>374</v>
      </c>
      <c r="D698" s="133">
        <v>47</v>
      </c>
      <c r="E698" s="133">
        <v>60</v>
      </c>
      <c r="F698" s="133">
        <v>60</v>
      </c>
      <c r="G698" s="134">
        <f t="shared" si="6"/>
        <v>127.65957446808511</v>
      </c>
    </row>
    <row r="699" spans="1:7" ht="14.25">
      <c r="A699" s="131" t="s">
        <v>1270</v>
      </c>
      <c r="B699" s="131" t="s">
        <v>1271</v>
      </c>
      <c r="C699" s="132">
        <v>291</v>
      </c>
      <c r="D699" s="133">
        <v>291</v>
      </c>
      <c r="E699" s="133">
        <v>331</v>
      </c>
      <c r="F699" s="133">
        <v>331</v>
      </c>
      <c r="G699" s="134">
        <f t="shared" si="6"/>
        <v>113.74570446735395</v>
      </c>
    </row>
    <row r="700" spans="1:7" ht="14.25">
      <c r="A700" s="131" t="s">
        <v>1272</v>
      </c>
      <c r="B700" s="131" t="s">
        <v>1273</v>
      </c>
      <c r="C700" s="132">
        <v>1755</v>
      </c>
      <c r="D700" s="133">
        <v>1724</v>
      </c>
      <c r="E700" s="133">
        <v>1724</v>
      </c>
      <c r="F700" s="133">
        <v>1724</v>
      </c>
      <c r="G700" s="134">
        <f t="shared" si="6"/>
        <v>100</v>
      </c>
    </row>
    <row r="701" spans="1:7" ht="14.25">
      <c r="A701" s="131" t="s">
        <v>1274</v>
      </c>
      <c r="B701" s="131" t="s">
        <v>1275</v>
      </c>
      <c r="C701" s="132">
        <v>1755</v>
      </c>
      <c r="D701" s="133">
        <v>1724</v>
      </c>
      <c r="E701" s="133">
        <v>1724</v>
      </c>
      <c r="F701" s="133">
        <v>1724</v>
      </c>
      <c r="G701" s="134">
        <f t="shared" si="6"/>
        <v>100</v>
      </c>
    </row>
    <row r="702" spans="1:7" ht="14.25">
      <c r="A702" s="131" t="s">
        <v>1276</v>
      </c>
      <c r="B702" s="131" t="s">
        <v>1277</v>
      </c>
      <c r="C702" s="132">
        <v>0</v>
      </c>
      <c r="D702" s="133">
        <v>0</v>
      </c>
      <c r="E702" s="133"/>
      <c r="F702" s="133"/>
      <c r="G702" s="134"/>
    </row>
    <row r="703" spans="1:7" ht="14.25">
      <c r="A703" s="131" t="s">
        <v>1278</v>
      </c>
      <c r="B703" s="131" t="s">
        <v>1279</v>
      </c>
      <c r="C703" s="132">
        <v>6357</v>
      </c>
      <c r="D703" s="133">
        <v>5074</v>
      </c>
      <c r="E703" s="133">
        <v>5649</v>
      </c>
      <c r="F703" s="133">
        <v>5649</v>
      </c>
      <c r="G703" s="134">
        <f t="shared" si="6"/>
        <v>111.33228222309815</v>
      </c>
    </row>
    <row r="704" spans="1:7" ht="14.25">
      <c r="A704" s="131" t="s">
        <v>1280</v>
      </c>
      <c r="B704" s="131" t="s">
        <v>1281</v>
      </c>
      <c r="C704" s="132">
        <v>0</v>
      </c>
      <c r="D704" s="133">
        <v>0</v>
      </c>
      <c r="E704" s="133"/>
      <c r="F704" s="133"/>
      <c r="G704" s="134"/>
    </row>
    <row r="705" spans="1:7" ht="14.25">
      <c r="A705" s="131" t="s">
        <v>1282</v>
      </c>
      <c r="B705" s="131" t="s">
        <v>1283</v>
      </c>
      <c r="C705" s="132">
        <v>0</v>
      </c>
      <c r="D705" s="133">
        <v>0</v>
      </c>
      <c r="E705" s="133">
        <v>1</v>
      </c>
      <c r="F705" s="133">
        <v>1</v>
      </c>
      <c r="G705" s="134"/>
    </row>
    <row r="706" spans="1:7" ht="14.25">
      <c r="A706" s="131" t="s">
        <v>1284</v>
      </c>
      <c r="B706" s="131" t="s">
        <v>1285</v>
      </c>
      <c r="C706" s="132">
        <v>6357</v>
      </c>
      <c r="D706" s="133">
        <v>5074</v>
      </c>
      <c r="E706" s="133">
        <v>5648</v>
      </c>
      <c r="F706" s="133">
        <v>5648</v>
      </c>
      <c r="G706" s="134">
        <f t="shared" si="6"/>
        <v>111.3125739061884</v>
      </c>
    </row>
    <row r="707" spans="1:7" ht="14.25">
      <c r="A707" s="131" t="s">
        <v>1286</v>
      </c>
      <c r="B707" s="131" t="s">
        <v>1287</v>
      </c>
      <c r="C707" s="132">
        <v>8711</v>
      </c>
      <c r="D707" s="133">
        <v>9237</v>
      </c>
      <c r="E707" s="133">
        <v>8756</v>
      </c>
      <c r="F707" s="133">
        <v>8756</v>
      </c>
      <c r="G707" s="134">
        <f t="shared" si="6"/>
        <v>94.79268160658222</v>
      </c>
    </row>
    <row r="708" spans="1:7" ht="14.25">
      <c r="A708" s="131" t="s">
        <v>1288</v>
      </c>
      <c r="B708" s="131" t="s">
        <v>1289</v>
      </c>
      <c r="C708" s="132">
        <v>4652</v>
      </c>
      <c r="D708" s="133">
        <v>4927</v>
      </c>
      <c r="E708" s="133">
        <v>4692</v>
      </c>
      <c r="F708" s="133">
        <v>4692</v>
      </c>
      <c r="G708" s="134">
        <f t="shared" si="6"/>
        <v>95.23036330424193</v>
      </c>
    </row>
    <row r="709" spans="1:7" ht="14.25">
      <c r="A709" s="131" t="s">
        <v>1290</v>
      </c>
      <c r="B709" s="131" t="s">
        <v>1291</v>
      </c>
      <c r="C709" s="132">
        <v>4059</v>
      </c>
      <c r="D709" s="133">
        <v>4310</v>
      </c>
      <c r="E709" s="133">
        <v>4064</v>
      </c>
      <c r="F709" s="133">
        <v>4064</v>
      </c>
      <c r="G709" s="134">
        <f t="shared" si="6"/>
        <v>94.292343387471</v>
      </c>
    </row>
    <row r="710" spans="1:7" ht="14.25">
      <c r="A710" s="131" t="s">
        <v>1292</v>
      </c>
      <c r="B710" s="131" t="s">
        <v>1293</v>
      </c>
      <c r="C710" s="132">
        <v>0</v>
      </c>
      <c r="D710" s="133">
        <v>0</v>
      </c>
      <c r="E710" s="133"/>
      <c r="F710" s="133"/>
      <c r="G710" s="134"/>
    </row>
    <row r="711" spans="1:7" ht="14.25">
      <c r="A711" s="131" t="s">
        <v>1294</v>
      </c>
      <c r="B711" s="131" t="s">
        <v>1295</v>
      </c>
      <c r="C711" s="132">
        <v>0</v>
      </c>
      <c r="D711" s="133">
        <v>0</v>
      </c>
      <c r="E711" s="133"/>
      <c r="F711" s="133"/>
      <c r="G711" s="134"/>
    </row>
    <row r="712" spans="1:7" ht="14.25">
      <c r="A712" s="131" t="s">
        <v>1296</v>
      </c>
      <c r="B712" s="131" t="s">
        <v>1297</v>
      </c>
      <c r="C712" s="132">
        <v>8179</v>
      </c>
      <c r="D712" s="133">
        <v>10402</v>
      </c>
      <c r="E712" s="133">
        <v>17874</v>
      </c>
      <c r="F712" s="133">
        <v>17874</v>
      </c>
      <c r="G712" s="134">
        <f>(F712/D712)*100</f>
        <v>171.83233993462795</v>
      </c>
    </row>
    <row r="713" spans="1:7" ht="14.25">
      <c r="A713" s="131" t="s">
        <v>1298</v>
      </c>
      <c r="B713" s="131" t="s">
        <v>1299</v>
      </c>
      <c r="C713" s="132">
        <v>0</v>
      </c>
      <c r="D713" s="133">
        <v>0</v>
      </c>
      <c r="E713" s="133">
        <v>1085</v>
      </c>
      <c r="F713" s="133">
        <v>1085</v>
      </c>
      <c r="G713" s="134"/>
    </row>
    <row r="714" spans="1:7" ht="14.25">
      <c r="A714" s="131" t="s">
        <v>1300</v>
      </c>
      <c r="B714" s="131" t="s">
        <v>1301</v>
      </c>
      <c r="C714" s="132">
        <v>8179</v>
      </c>
      <c r="D714" s="133">
        <v>10402</v>
      </c>
      <c r="E714" s="133">
        <v>16789</v>
      </c>
      <c r="F714" s="133">
        <v>16789</v>
      </c>
      <c r="G714" s="134">
        <f>(F714/D714)*100</f>
        <v>161.40165352816766</v>
      </c>
    </row>
    <row r="715" spans="1:7" ht="14.25">
      <c r="A715" s="131" t="s">
        <v>1302</v>
      </c>
      <c r="B715" s="131" t="s">
        <v>1303</v>
      </c>
      <c r="C715" s="132">
        <v>0</v>
      </c>
      <c r="D715" s="133">
        <v>0</v>
      </c>
      <c r="E715" s="133"/>
      <c r="F715" s="133"/>
      <c r="G715" s="134"/>
    </row>
    <row r="716" spans="1:7" ht="14.25">
      <c r="A716" s="131" t="s">
        <v>1304</v>
      </c>
      <c r="B716" s="131" t="s">
        <v>1305</v>
      </c>
      <c r="C716" s="132">
        <v>3450</v>
      </c>
      <c r="D716" s="133">
        <v>2685</v>
      </c>
      <c r="E716" s="133">
        <v>2684</v>
      </c>
      <c r="F716" s="133">
        <v>2684</v>
      </c>
      <c r="G716" s="134">
        <f>(F716/D716)*100</f>
        <v>99.96275605214151</v>
      </c>
    </row>
    <row r="717" spans="1:7" ht="14.25">
      <c r="A717" s="131" t="s">
        <v>1306</v>
      </c>
      <c r="B717" s="131" t="s">
        <v>1307</v>
      </c>
      <c r="C717" s="132">
        <v>3429</v>
      </c>
      <c r="D717" s="133">
        <v>2653</v>
      </c>
      <c r="E717" s="133">
        <v>2661</v>
      </c>
      <c r="F717" s="133">
        <v>2661</v>
      </c>
      <c r="G717" s="134">
        <f>(F717/D717)*100</f>
        <v>100.30154542027894</v>
      </c>
    </row>
    <row r="718" spans="1:7" ht="14.25">
      <c r="A718" s="131" t="s">
        <v>1308</v>
      </c>
      <c r="B718" s="131" t="s">
        <v>1309</v>
      </c>
      <c r="C718" s="132">
        <v>21</v>
      </c>
      <c r="D718" s="133">
        <v>32</v>
      </c>
      <c r="E718" s="133">
        <v>23</v>
      </c>
      <c r="F718" s="133">
        <v>23</v>
      </c>
      <c r="G718" s="134">
        <f>(F718/D718)*100</f>
        <v>71.875</v>
      </c>
    </row>
    <row r="719" spans="1:7" ht="14.25">
      <c r="A719" s="131" t="s">
        <v>1310</v>
      </c>
      <c r="B719" s="131" t="s">
        <v>1311</v>
      </c>
      <c r="C719" s="132">
        <v>0</v>
      </c>
      <c r="D719" s="133">
        <v>0</v>
      </c>
      <c r="E719" s="133"/>
      <c r="F719" s="133"/>
      <c r="G719" s="134"/>
    </row>
    <row r="720" spans="1:7" ht="14.25">
      <c r="A720" s="131" t="s">
        <v>1312</v>
      </c>
      <c r="B720" s="131" t="s">
        <v>1313</v>
      </c>
      <c r="C720" s="132">
        <v>647</v>
      </c>
      <c r="D720" s="133">
        <v>720</v>
      </c>
      <c r="E720" s="133">
        <v>447</v>
      </c>
      <c r="F720" s="133">
        <v>447</v>
      </c>
      <c r="G720" s="134">
        <f aca="true" t="shared" si="7" ref="G720:G725">(F720/D720)*100</f>
        <v>62.083333333333336</v>
      </c>
    </row>
    <row r="721" spans="1:7" ht="14.25">
      <c r="A721" s="131" t="s">
        <v>1314</v>
      </c>
      <c r="B721" s="131" t="s">
        <v>1315</v>
      </c>
      <c r="C721" s="132">
        <v>647</v>
      </c>
      <c r="D721" s="133">
        <v>705</v>
      </c>
      <c r="E721" s="133">
        <v>447</v>
      </c>
      <c r="F721" s="133">
        <v>447</v>
      </c>
      <c r="G721" s="134">
        <f t="shared" si="7"/>
        <v>63.40425531914894</v>
      </c>
    </row>
    <row r="722" spans="1:7" ht="14.25">
      <c r="A722" s="131" t="s">
        <v>1316</v>
      </c>
      <c r="B722" s="131" t="s">
        <v>1317</v>
      </c>
      <c r="C722" s="132">
        <v>0</v>
      </c>
      <c r="D722" s="133">
        <v>15</v>
      </c>
      <c r="E722" s="133"/>
      <c r="F722" s="133"/>
      <c r="G722" s="134">
        <f t="shared" si="7"/>
        <v>0</v>
      </c>
    </row>
    <row r="723" spans="1:7" ht="14.25">
      <c r="A723" s="131" t="s">
        <v>1318</v>
      </c>
      <c r="B723" s="131" t="s">
        <v>1319</v>
      </c>
      <c r="C723" s="132">
        <v>811</v>
      </c>
      <c r="D723" s="133">
        <v>1007</v>
      </c>
      <c r="E723" s="133">
        <v>1019</v>
      </c>
      <c r="F723" s="133">
        <v>1019</v>
      </c>
      <c r="G723" s="134">
        <f t="shared" si="7"/>
        <v>101.19165839126116</v>
      </c>
    </row>
    <row r="724" spans="1:7" ht="14.25">
      <c r="A724" s="131" t="s">
        <v>1320</v>
      </c>
      <c r="B724" s="131" t="s">
        <v>89</v>
      </c>
      <c r="C724" s="132">
        <v>500</v>
      </c>
      <c r="D724" s="133">
        <v>563</v>
      </c>
      <c r="E724" s="133">
        <v>574</v>
      </c>
      <c r="F724" s="133">
        <v>574</v>
      </c>
      <c r="G724" s="134">
        <f t="shared" si="7"/>
        <v>101.95381882770872</v>
      </c>
    </row>
    <row r="725" spans="1:7" ht="14.25">
      <c r="A725" s="131" t="s">
        <v>1321</v>
      </c>
      <c r="B725" s="131" t="s">
        <v>91</v>
      </c>
      <c r="C725" s="132">
        <v>28</v>
      </c>
      <c r="D725" s="133">
        <v>28</v>
      </c>
      <c r="E725" s="133">
        <v>28</v>
      </c>
      <c r="F725" s="133">
        <v>28</v>
      </c>
      <c r="G725" s="134">
        <f t="shared" si="7"/>
        <v>100</v>
      </c>
    </row>
    <row r="726" spans="1:7" ht="14.25">
      <c r="A726" s="131" t="s">
        <v>1322</v>
      </c>
      <c r="B726" s="131" t="s">
        <v>93</v>
      </c>
      <c r="C726" s="132">
        <v>0</v>
      </c>
      <c r="D726" s="133">
        <v>0</v>
      </c>
      <c r="E726" s="133"/>
      <c r="F726" s="133"/>
      <c r="G726" s="134"/>
    </row>
    <row r="727" spans="1:7" ht="14.25">
      <c r="A727" s="131" t="s">
        <v>1323</v>
      </c>
      <c r="B727" s="131" t="s">
        <v>190</v>
      </c>
      <c r="C727" s="132">
        <v>40</v>
      </c>
      <c r="D727" s="133">
        <v>36</v>
      </c>
      <c r="E727" s="133">
        <v>19</v>
      </c>
      <c r="F727" s="133">
        <v>19</v>
      </c>
      <c r="G727" s="134">
        <f>(F727/D727)*100</f>
        <v>52.77777777777778</v>
      </c>
    </row>
    <row r="728" spans="1:7" ht="14.25">
      <c r="A728" s="131" t="s">
        <v>1324</v>
      </c>
      <c r="B728" s="131" t="s">
        <v>1325</v>
      </c>
      <c r="C728" s="132">
        <v>40</v>
      </c>
      <c r="D728" s="133">
        <v>9</v>
      </c>
      <c r="E728" s="133">
        <v>14</v>
      </c>
      <c r="F728" s="133">
        <v>14</v>
      </c>
      <c r="G728" s="134">
        <f>(F728/D728)*100</f>
        <v>155.55555555555557</v>
      </c>
    </row>
    <row r="729" spans="1:7" ht="14.25">
      <c r="A729" s="131" t="s">
        <v>1326</v>
      </c>
      <c r="B729" s="131" t="s">
        <v>1327</v>
      </c>
      <c r="C729" s="132">
        <v>0</v>
      </c>
      <c r="D729" s="133">
        <v>0</v>
      </c>
      <c r="E729" s="133"/>
      <c r="F729" s="133"/>
      <c r="G729" s="134"/>
    </row>
    <row r="730" spans="1:7" ht="14.25">
      <c r="A730" s="131" t="s">
        <v>1328</v>
      </c>
      <c r="B730" s="131" t="s">
        <v>107</v>
      </c>
      <c r="C730" s="132">
        <v>203</v>
      </c>
      <c r="D730" s="133">
        <v>251</v>
      </c>
      <c r="E730" s="133">
        <v>252</v>
      </c>
      <c r="F730" s="133">
        <v>252</v>
      </c>
      <c r="G730" s="134">
        <f aca="true" t="shared" si="8" ref="G730:G738">(F730/D730)*100</f>
        <v>100.39840637450199</v>
      </c>
    </row>
    <row r="731" spans="1:7" ht="14.25">
      <c r="A731" s="131" t="s">
        <v>1329</v>
      </c>
      <c r="B731" s="131" t="s">
        <v>1330</v>
      </c>
      <c r="C731" s="132">
        <v>0</v>
      </c>
      <c r="D731" s="133">
        <v>120</v>
      </c>
      <c r="E731" s="133">
        <v>132</v>
      </c>
      <c r="F731" s="133">
        <v>132</v>
      </c>
      <c r="G731" s="134">
        <f t="shared" si="8"/>
        <v>110.00000000000001</v>
      </c>
    </row>
    <row r="732" spans="1:7" ht="14.25">
      <c r="A732" s="131" t="s">
        <v>1331</v>
      </c>
      <c r="B732" s="131" t="s">
        <v>1332</v>
      </c>
      <c r="C732" s="132">
        <v>0</v>
      </c>
      <c r="D732" s="133">
        <v>3</v>
      </c>
      <c r="E732" s="133">
        <v>2</v>
      </c>
      <c r="F732" s="133">
        <v>2</v>
      </c>
      <c r="G732" s="134">
        <f t="shared" si="8"/>
        <v>66.66666666666666</v>
      </c>
    </row>
    <row r="733" spans="1:7" ht="14.25">
      <c r="A733" s="131" t="s">
        <v>1333</v>
      </c>
      <c r="B733" s="131" t="s">
        <v>1334</v>
      </c>
      <c r="C733" s="132">
        <v>0</v>
      </c>
      <c r="D733" s="133">
        <v>3</v>
      </c>
      <c r="E733" s="133">
        <v>2</v>
      </c>
      <c r="F733" s="133">
        <v>2</v>
      </c>
      <c r="G733" s="134">
        <f t="shared" si="8"/>
        <v>66.66666666666666</v>
      </c>
    </row>
    <row r="734" spans="1:7" ht="14.25">
      <c r="A734" s="131" t="s">
        <v>1335</v>
      </c>
      <c r="B734" s="131" t="s">
        <v>1336</v>
      </c>
      <c r="C734" s="132">
        <v>2713</v>
      </c>
      <c r="D734" s="133">
        <v>5355</v>
      </c>
      <c r="E734" s="133">
        <v>1203</v>
      </c>
      <c r="F734" s="133">
        <v>1203</v>
      </c>
      <c r="G734" s="134">
        <f t="shared" si="8"/>
        <v>22.46498599439776</v>
      </c>
    </row>
    <row r="735" spans="1:7" ht="14.25">
      <c r="A735" s="131">
        <v>2109999</v>
      </c>
      <c r="B735" s="131" t="s">
        <v>1337</v>
      </c>
      <c r="C735" s="132">
        <v>2713</v>
      </c>
      <c r="D735" s="133">
        <v>5355</v>
      </c>
      <c r="E735" s="133">
        <v>1203</v>
      </c>
      <c r="F735" s="133">
        <v>1203</v>
      </c>
      <c r="G735" s="134">
        <f t="shared" si="8"/>
        <v>22.46498599439776</v>
      </c>
    </row>
    <row r="736" spans="1:7" ht="14.25">
      <c r="A736" s="131" t="s">
        <v>1338</v>
      </c>
      <c r="B736" s="131" t="s">
        <v>1339</v>
      </c>
      <c r="C736" s="132">
        <v>3324</v>
      </c>
      <c r="D736" s="133">
        <v>7232</v>
      </c>
      <c r="E736" s="133">
        <v>6786</v>
      </c>
      <c r="F736" s="133">
        <v>6786</v>
      </c>
      <c r="G736" s="134">
        <f t="shared" si="8"/>
        <v>93.8329646017699</v>
      </c>
    </row>
    <row r="737" spans="1:7" ht="14.25">
      <c r="A737" s="131" t="s">
        <v>1340</v>
      </c>
      <c r="B737" s="131" t="s">
        <v>1341</v>
      </c>
      <c r="C737" s="132">
        <v>1367</v>
      </c>
      <c r="D737" s="133">
        <v>1608</v>
      </c>
      <c r="E737" s="133">
        <v>1538</v>
      </c>
      <c r="F737" s="133">
        <v>1538</v>
      </c>
      <c r="G737" s="134">
        <f t="shared" si="8"/>
        <v>95.64676616915423</v>
      </c>
    </row>
    <row r="738" spans="1:7" ht="14.25">
      <c r="A738" s="131" t="s">
        <v>1342</v>
      </c>
      <c r="B738" s="131" t="s">
        <v>89</v>
      </c>
      <c r="C738" s="132">
        <v>1096</v>
      </c>
      <c r="D738" s="133">
        <v>1237</v>
      </c>
      <c r="E738" s="133">
        <v>1238</v>
      </c>
      <c r="F738" s="133">
        <v>1238</v>
      </c>
      <c r="G738" s="134">
        <f t="shared" si="8"/>
        <v>100.08084074373484</v>
      </c>
    </row>
    <row r="739" spans="1:7" ht="14.25">
      <c r="A739" s="131" t="s">
        <v>1343</v>
      </c>
      <c r="B739" s="131" t="s">
        <v>91</v>
      </c>
      <c r="C739" s="132">
        <v>0</v>
      </c>
      <c r="D739" s="133">
        <v>0</v>
      </c>
      <c r="E739" s="133"/>
      <c r="F739" s="133"/>
      <c r="G739" s="134"/>
    </row>
    <row r="740" spans="1:7" ht="14.25">
      <c r="A740" s="131" t="s">
        <v>1344</v>
      </c>
      <c r="B740" s="131" t="s">
        <v>93</v>
      </c>
      <c r="C740" s="132">
        <v>0</v>
      </c>
      <c r="D740" s="133">
        <v>0</v>
      </c>
      <c r="E740" s="133"/>
      <c r="F740" s="133"/>
      <c r="G740" s="134"/>
    </row>
    <row r="741" spans="1:7" ht="14.25">
      <c r="A741" s="131" t="s">
        <v>1345</v>
      </c>
      <c r="B741" s="131" t="s">
        <v>1346</v>
      </c>
      <c r="C741" s="132">
        <v>52</v>
      </c>
      <c r="D741" s="133">
        <v>52</v>
      </c>
      <c r="E741" s="133">
        <v>52</v>
      </c>
      <c r="F741" s="133">
        <v>52</v>
      </c>
      <c r="G741" s="134">
        <f>(F741/D741)*100</f>
        <v>100</v>
      </c>
    </row>
    <row r="742" spans="1:7" ht="14.25">
      <c r="A742" s="131" t="s">
        <v>1347</v>
      </c>
      <c r="B742" s="131" t="s">
        <v>1348</v>
      </c>
      <c r="C742" s="132">
        <v>0</v>
      </c>
      <c r="D742" s="133">
        <v>0</v>
      </c>
      <c r="E742" s="133"/>
      <c r="F742" s="133"/>
      <c r="G742" s="134"/>
    </row>
    <row r="743" spans="1:7" ht="14.25">
      <c r="A743" s="131" t="s">
        <v>1349</v>
      </c>
      <c r="B743" s="131" t="s">
        <v>1350</v>
      </c>
      <c r="C743" s="132">
        <v>0</v>
      </c>
      <c r="D743" s="133">
        <v>0</v>
      </c>
      <c r="E743" s="133"/>
      <c r="F743" s="133"/>
      <c r="G743" s="134"/>
    </row>
    <row r="744" spans="1:7" ht="14.25">
      <c r="A744" s="131" t="s">
        <v>1351</v>
      </c>
      <c r="B744" s="131" t="s">
        <v>1352</v>
      </c>
      <c r="C744" s="132">
        <v>0</v>
      </c>
      <c r="D744" s="133">
        <v>0</v>
      </c>
      <c r="E744" s="133"/>
      <c r="F744" s="133"/>
      <c r="G744" s="134"/>
    </row>
    <row r="745" spans="1:7" ht="14.25">
      <c r="A745" s="131" t="s">
        <v>1353</v>
      </c>
      <c r="B745" s="131" t="s">
        <v>1354</v>
      </c>
      <c r="C745" s="132">
        <v>0</v>
      </c>
      <c r="D745" s="133">
        <v>0</v>
      </c>
      <c r="E745" s="133"/>
      <c r="F745" s="133"/>
      <c r="G745" s="134"/>
    </row>
    <row r="746" spans="1:7" ht="14.25">
      <c r="A746" s="131" t="s">
        <v>1355</v>
      </c>
      <c r="B746" s="131" t="s">
        <v>1356</v>
      </c>
      <c r="C746" s="132">
        <v>219</v>
      </c>
      <c r="D746" s="133">
        <v>319</v>
      </c>
      <c r="E746" s="133">
        <v>248</v>
      </c>
      <c r="F746" s="133">
        <v>248</v>
      </c>
      <c r="G746" s="134">
        <f>(F746/D746)*100</f>
        <v>77.74294670846395</v>
      </c>
    </row>
    <row r="747" spans="1:7" ht="14.25">
      <c r="A747" s="131" t="s">
        <v>1357</v>
      </c>
      <c r="B747" s="131" t="s">
        <v>1358</v>
      </c>
      <c r="C747" s="132">
        <v>0</v>
      </c>
      <c r="D747" s="133">
        <v>0</v>
      </c>
      <c r="E747" s="133">
        <v>0</v>
      </c>
      <c r="F747" s="133">
        <v>0</v>
      </c>
      <c r="G747" s="134"/>
    </row>
    <row r="748" spans="1:7" ht="14.25">
      <c r="A748" s="131" t="s">
        <v>1359</v>
      </c>
      <c r="B748" s="131" t="s">
        <v>1360</v>
      </c>
      <c r="C748" s="132">
        <v>0</v>
      </c>
      <c r="D748" s="133">
        <v>0</v>
      </c>
      <c r="E748" s="133"/>
      <c r="F748" s="133"/>
      <c r="G748" s="134"/>
    </row>
    <row r="749" spans="1:7" ht="14.25">
      <c r="A749" s="131" t="s">
        <v>1361</v>
      </c>
      <c r="B749" s="131" t="s">
        <v>1362</v>
      </c>
      <c r="C749" s="132">
        <v>0</v>
      </c>
      <c r="D749" s="133">
        <v>0</v>
      </c>
      <c r="E749" s="133"/>
      <c r="F749" s="133"/>
      <c r="G749" s="134"/>
    </row>
    <row r="750" spans="1:7" ht="14.25">
      <c r="A750" s="131" t="s">
        <v>1363</v>
      </c>
      <c r="B750" s="131" t="s">
        <v>1364</v>
      </c>
      <c r="C750" s="132">
        <v>0</v>
      </c>
      <c r="D750" s="133">
        <v>0</v>
      </c>
      <c r="E750" s="133"/>
      <c r="F750" s="133"/>
      <c r="G750" s="134"/>
    </row>
    <row r="751" spans="1:7" ht="14.25">
      <c r="A751" s="131" t="s">
        <v>1365</v>
      </c>
      <c r="B751" s="131" t="s">
        <v>1366</v>
      </c>
      <c r="C751" s="132">
        <v>300</v>
      </c>
      <c r="D751" s="133">
        <v>173</v>
      </c>
      <c r="E751" s="133">
        <v>192</v>
      </c>
      <c r="F751" s="133">
        <v>192</v>
      </c>
      <c r="G751" s="134">
        <f>(F751/D751)*100</f>
        <v>110.98265895953756</v>
      </c>
    </row>
    <row r="752" spans="1:7" ht="14.25">
      <c r="A752" s="131" t="s">
        <v>1367</v>
      </c>
      <c r="B752" s="131" t="s">
        <v>1368</v>
      </c>
      <c r="C752" s="132">
        <v>132</v>
      </c>
      <c r="D752" s="133">
        <v>36</v>
      </c>
      <c r="E752" s="133">
        <v>25</v>
      </c>
      <c r="F752" s="133">
        <v>25</v>
      </c>
      <c r="G752" s="134">
        <f>(F752/D752)*100</f>
        <v>69.44444444444444</v>
      </c>
    </row>
    <row r="753" spans="1:7" ht="14.25">
      <c r="A753" s="131" t="s">
        <v>1369</v>
      </c>
      <c r="B753" s="131" t="s">
        <v>1370</v>
      </c>
      <c r="C753" s="132">
        <v>89</v>
      </c>
      <c r="D753" s="133">
        <v>89</v>
      </c>
      <c r="E753" s="133">
        <v>89</v>
      </c>
      <c r="F753" s="133">
        <v>89</v>
      </c>
      <c r="G753" s="134">
        <f>(F753/D753)*100</f>
        <v>100</v>
      </c>
    </row>
    <row r="754" spans="1:7" ht="14.25">
      <c r="A754" s="131" t="s">
        <v>1371</v>
      </c>
      <c r="B754" s="131" t="s">
        <v>1372</v>
      </c>
      <c r="C754" s="132">
        <v>0</v>
      </c>
      <c r="D754" s="133">
        <v>0</v>
      </c>
      <c r="E754" s="133"/>
      <c r="F754" s="133"/>
      <c r="G754" s="134"/>
    </row>
    <row r="755" spans="1:7" ht="14.25">
      <c r="A755" s="131" t="s">
        <v>1373</v>
      </c>
      <c r="B755" s="131" t="s">
        <v>1374</v>
      </c>
      <c r="C755" s="132">
        <v>0</v>
      </c>
      <c r="D755" s="133">
        <v>0</v>
      </c>
      <c r="E755" s="133"/>
      <c r="F755" s="133"/>
      <c r="G755" s="134"/>
    </row>
    <row r="756" spans="1:7" ht="14.25">
      <c r="A756" s="131" t="s">
        <v>1375</v>
      </c>
      <c r="B756" s="131" t="s">
        <v>1376</v>
      </c>
      <c r="C756" s="132">
        <v>0</v>
      </c>
      <c r="D756" s="133">
        <v>0</v>
      </c>
      <c r="E756" s="133"/>
      <c r="F756" s="133"/>
      <c r="G756" s="134"/>
    </row>
    <row r="757" spans="1:7" ht="14.25">
      <c r="A757" s="131" t="s">
        <v>1377</v>
      </c>
      <c r="B757" s="131" t="s">
        <v>1378</v>
      </c>
      <c r="C757" s="132">
        <v>0</v>
      </c>
      <c r="D757" s="133">
        <v>0</v>
      </c>
      <c r="E757" s="133"/>
      <c r="F757" s="133"/>
      <c r="G757" s="134"/>
    </row>
    <row r="758" spans="1:7" ht="14.25">
      <c r="A758" s="131" t="s">
        <v>1379</v>
      </c>
      <c r="B758" s="131" t="s">
        <v>1380</v>
      </c>
      <c r="C758" s="132">
        <v>79</v>
      </c>
      <c r="D758" s="133">
        <v>48</v>
      </c>
      <c r="E758" s="133">
        <v>78</v>
      </c>
      <c r="F758" s="133">
        <v>78</v>
      </c>
      <c r="G758" s="134">
        <f>(F758/D758)*100</f>
        <v>162.5</v>
      </c>
    </row>
    <row r="759" spans="1:7" ht="14.25">
      <c r="A759" s="131" t="s">
        <v>1381</v>
      </c>
      <c r="B759" s="131" t="s">
        <v>1382</v>
      </c>
      <c r="C759" s="132">
        <v>0</v>
      </c>
      <c r="D759" s="133">
        <v>1</v>
      </c>
      <c r="E759" s="133">
        <v>1</v>
      </c>
      <c r="F759" s="133">
        <v>1</v>
      </c>
      <c r="G759" s="134">
        <f>(F759/D759)*100</f>
        <v>100</v>
      </c>
    </row>
    <row r="760" spans="1:7" ht="14.25">
      <c r="A760" s="131" t="s">
        <v>1383</v>
      </c>
      <c r="B760" s="131" t="s">
        <v>1384</v>
      </c>
      <c r="C760" s="132">
        <v>0</v>
      </c>
      <c r="D760" s="133">
        <v>1</v>
      </c>
      <c r="E760" s="133">
        <v>1</v>
      </c>
      <c r="F760" s="133">
        <v>1</v>
      </c>
      <c r="G760" s="134">
        <f>(F760/D760)*100</f>
        <v>100</v>
      </c>
    </row>
    <row r="761" spans="1:7" ht="14.25">
      <c r="A761" s="131" t="s">
        <v>1385</v>
      </c>
      <c r="B761" s="131" t="s">
        <v>1386</v>
      </c>
      <c r="C761" s="132">
        <v>0</v>
      </c>
      <c r="D761" s="133">
        <v>0</v>
      </c>
      <c r="E761" s="133"/>
      <c r="F761" s="133"/>
      <c r="G761" s="134"/>
    </row>
    <row r="762" spans="1:7" ht="14.25">
      <c r="A762" s="131" t="s">
        <v>1387</v>
      </c>
      <c r="B762" s="131" t="s">
        <v>1388</v>
      </c>
      <c r="C762" s="132">
        <v>0</v>
      </c>
      <c r="D762" s="133">
        <v>0</v>
      </c>
      <c r="E762" s="133"/>
      <c r="F762" s="133"/>
      <c r="G762" s="134"/>
    </row>
    <row r="763" spans="1:7" ht="14.25">
      <c r="A763" s="131" t="s">
        <v>1389</v>
      </c>
      <c r="B763" s="131" t="s">
        <v>1390</v>
      </c>
      <c r="C763" s="132">
        <v>0</v>
      </c>
      <c r="D763" s="133">
        <v>0</v>
      </c>
      <c r="E763" s="133"/>
      <c r="F763" s="133"/>
      <c r="G763" s="134"/>
    </row>
    <row r="764" spans="1:7" ht="14.25">
      <c r="A764" s="131" t="s">
        <v>1391</v>
      </c>
      <c r="B764" s="131" t="s">
        <v>1392</v>
      </c>
      <c r="C764" s="132">
        <v>0</v>
      </c>
      <c r="D764" s="133">
        <v>0</v>
      </c>
      <c r="E764" s="133"/>
      <c r="F764" s="133"/>
      <c r="G764" s="134"/>
    </row>
    <row r="765" spans="1:7" ht="14.25">
      <c r="A765" s="131" t="s">
        <v>1393</v>
      </c>
      <c r="B765" s="131" t="s">
        <v>1394</v>
      </c>
      <c r="C765" s="132">
        <v>0</v>
      </c>
      <c r="D765" s="133">
        <v>0</v>
      </c>
      <c r="E765" s="133">
        <v>0</v>
      </c>
      <c r="F765" s="133">
        <v>0</v>
      </c>
      <c r="G765" s="134"/>
    </row>
    <row r="766" spans="1:7" ht="14.25">
      <c r="A766" s="131" t="s">
        <v>1395</v>
      </c>
      <c r="B766" s="131" t="s">
        <v>1396</v>
      </c>
      <c r="C766" s="132">
        <v>0</v>
      </c>
      <c r="D766" s="133">
        <v>0</v>
      </c>
      <c r="E766" s="133"/>
      <c r="F766" s="133"/>
      <c r="G766" s="134"/>
    </row>
    <row r="767" spans="1:7" ht="14.25">
      <c r="A767" s="131" t="s">
        <v>1397</v>
      </c>
      <c r="B767" s="131" t="s">
        <v>1398</v>
      </c>
      <c r="C767" s="132">
        <v>0</v>
      </c>
      <c r="D767" s="133">
        <v>0</v>
      </c>
      <c r="E767" s="133"/>
      <c r="F767" s="133"/>
      <c r="G767" s="134"/>
    </row>
    <row r="768" spans="1:7" ht="14.25">
      <c r="A768" s="131" t="s">
        <v>1399</v>
      </c>
      <c r="B768" s="131" t="s">
        <v>1400</v>
      </c>
      <c r="C768" s="132">
        <v>0</v>
      </c>
      <c r="D768" s="133">
        <v>0</v>
      </c>
      <c r="E768" s="133"/>
      <c r="F768" s="133"/>
      <c r="G768" s="134"/>
    </row>
    <row r="769" spans="1:7" ht="14.25">
      <c r="A769" s="131" t="s">
        <v>1401</v>
      </c>
      <c r="B769" s="131" t="s">
        <v>1402</v>
      </c>
      <c r="C769" s="132">
        <v>0</v>
      </c>
      <c r="D769" s="133">
        <v>0</v>
      </c>
      <c r="E769" s="133"/>
      <c r="F769" s="133"/>
      <c r="G769" s="134"/>
    </row>
    <row r="770" spans="1:7" ht="14.25">
      <c r="A770" s="131" t="s">
        <v>1403</v>
      </c>
      <c r="B770" s="131" t="s">
        <v>1404</v>
      </c>
      <c r="C770" s="132">
        <v>0</v>
      </c>
      <c r="D770" s="133">
        <v>0</v>
      </c>
      <c r="E770" s="133"/>
      <c r="F770" s="133"/>
      <c r="G770" s="134"/>
    </row>
    <row r="771" spans="1:7" ht="14.25">
      <c r="A771" s="131" t="s">
        <v>1405</v>
      </c>
      <c r="B771" s="131" t="s">
        <v>1406</v>
      </c>
      <c r="C771" s="132">
        <v>0</v>
      </c>
      <c r="D771" s="133">
        <v>0</v>
      </c>
      <c r="E771" s="133"/>
      <c r="F771" s="133"/>
      <c r="G771" s="134"/>
    </row>
    <row r="772" spans="1:7" ht="14.25">
      <c r="A772" s="131" t="s">
        <v>1407</v>
      </c>
      <c r="B772" s="131" t="s">
        <v>1408</v>
      </c>
      <c r="C772" s="132">
        <v>0</v>
      </c>
      <c r="D772" s="133">
        <v>0</v>
      </c>
      <c r="E772" s="133">
        <v>0</v>
      </c>
      <c r="F772" s="133">
        <v>0</v>
      </c>
      <c r="G772" s="134"/>
    </row>
    <row r="773" spans="1:7" ht="14.25">
      <c r="A773" s="131" t="s">
        <v>1409</v>
      </c>
      <c r="B773" s="131" t="s">
        <v>1410</v>
      </c>
      <c r="C773" s="132">
        <v>0</v>
      </c>
      <c r="D773" s="133">
        <v>0</v>
      </c>
      <c r="E773" s="133"/>
      <c r="F773" s="133"/>
      <c r="G773" s="134"/>
    </row>
    <row r="774" spans="1:7" ht="14.25">
      <c r="A774" s="131" t="s">
        <v>1411</v>
      </c>
      <c r="B774" s="131" t="s">
        <v>1412</v>
      </c>
      <c r="C774" s="132">
        <v>0</v>
      </c>
      <c r="D774" s="133">
        <v>0</v>
      </c>
      <c r="E774" s="133"/>
      <c r="F774" s="133"/>
      <c r="G774" s="134"/>
    </row>
    <row r="775" spans="1:7" ht="14.25">
      <c r="A775" s="131" t="s">
        <v>1413</v>
      </c>
      <c r="B775" s="131" t="s">
        <v>1414</v>
      </c>
      <c r="C775" s="132">
        <v>0</v>
      </c>
      <c r="D775" s="133">
        <v>0</v>
      </c>
      <c r="E775" s="133"/>
      <c r="F775" s="133"/>
      <c r="G775" s="134"/>
    </row>
    <row r="776" spans="1:7" ht="14.25">
      <c r="A776" s="131" t="s">
        <v>1415</v>
      </c>
      <c r="B776" s="131" t="s">
        <v>1416</v>
      </c>
      <c r="C776" s="132">
        <v>0</v>
      </c>
      <c r="D776" s="133">
        <v>0</v>
      </c>
      <c r="E776" s="133"/>
      <c r="F776" s="133"/>
      <c r="G776" s="134"/>
    </row>
    <row r="777" spans="1:7" ht="14.25">
      <c r="A777" s="131" t="s">
        <v>1417</v>
      </c>
      <c r="B777" s="131" t="s">
        <v>1418</v>
      </c>
      <c r="C777" s="132">
        <v>0</v>
      </c>
      <c r="D777" s="133">
        <v>0</v>
      </c>
      <c r="E777" s="133"/>
      <c r="F777" s="133"/>
      <c r="G777" s="134"/>
    </row>
    <row r="778" spans="1:7" ht="14.25">
      <c r="A778" s="131" t="s">
        <v>1419</v>
      </c>
      <c r="B778" s="131" t="s">
        <v>1420</v>
      </c>
      <c r="C778" s="132">
        <v>0</v>
      </c>
      <c r="D778" s="133">
        <v>0</v>
      </c>
      <c r="E778" s="133">
        <v>0</v>
      </c>
      <c r="F778" s="133">
        <v>0</v>
      </c>
      <c r="G778" s="134"/>
    </row>
    <row r="779" spans="1:7" ht="14.25">
      <c r="A779" s="131" t="s">
        <v>1421</v>
      </c>
      <c r="B779" s="131" t="s">
        <v>1422</v>
      </c>
      <c r="C779" s="132">
        <v>0</v>
      </c>
      <c r="D779" s="133">
        <v>0</v>
      </c>
      <c r="E779" s="133"/>
      <c r="F779" s="133"/>
      <c r="G779" s="134"/>
    </row>
    <row r="780" spans="1:7" ht="14.25">
      <c r="A780" s="131" t="s">
        <v>1423</v>
      </c>
      <c r="B780" s="131" t="s">
        <v>1424</v>
      </c>
      <c r="C780" s="132">
        <v>0</v>
      </c>
      <c r="D780" s="133">
        <v>0</v>
      </c>
      <c r="E780" s="133"/>
      <c r="F780" s="133"/>
      <c r="G780" s="134"/>
    </row>
    <row r="781" spans="1:7" ht="14.25">
      <c r="A781" s="131" t="s">
        <v>1425</v>
      </c>
      <c r="B781" s="131" t="s">
        <v>1426</v>
      </c>
      <c r="C781" s="132">
        <v>0</v>
      </c>
      <c r="D781" s="133">
        <v>0</v>
      </c>
      <c r="E781" s="133">
        <v>0</v>
      </c>
      <c r="F781" s="133">
        <v>0</v>
      </c>
      <c r="G781" s="134"/>
    </row>
    <row r="782" spans="1:7" ht="14.25">
      <c r="A782" s="131" t="s">
        <v>1427</v>
      </c>
      <c r="B782" s="131" t="s">
        <v>1428</v>
      </c>
      <c r="C782" s="132">
        <v>0</v>
      </c>
      <c r="D782" s="133">
        <v>0</v>
      </c>
      <c r="E782" s="133"/>
      <c r="F782" s="133"/>
      <c r="G782" s="134"/>
    </row>
    <row r="783" spans="1:7" ht="14.25">
      <c r="A783" s="131" t="s">
        <v>1429</v>
      </c>
      <c r="B783" s="131" t="s">
        <v>1430</v>
      </c>
      <c r="C783" s="132">
        <v>0</v>
      </c>
      <c r="D783" s="133">
        <v>0</v>
      </c>
      <c r="E783" s="133"/>
      <c r="F783" s="133"/>
      <c r="G783" s="134"/>
    </row>
    <row r="784" spans="1:7" ht="14.25">
      <c r="A784" s="131" t="s">
        <v>1431</v>
      </c>
      <c r="B784" s="131" t="s">
        <v>1432</v>
      </c>
      <c r="C784" s="132">
        <v>0</v>
      </c>
      <c r="D784" s="133">
        <v>0</v>
      </c>
      <c r="E784" s="133">
        <v>0</v>
      </c>
      <c r="F784" s="133">
        <v>0</v>
      </c>
      <c r="G784" s="134"/>
    </row>
    <row r="785" spans="1:7" ht="14.25">
      <c r="A785" s="131" t="s">
        <v>1433</v>
      </c>
      <c r="B785" s="131" t="s">
        <v>1434</v>
      </c>
      <c r="C785" s="132">
        <v>0</v>
      </c>
      <c r="D785" s="133">
        <v>0</v>
      </c>
      <c r="E785" s="133"/>
      <c r="F785" s="133"/>
      <c r="G785" s="134"/>
    </row>
    <row r="786" spans="1:7" ht="14.25">
      <c r="A786" s="131" t="s">
        <v>1435</v>
      </c>
      <c r="B786" s="131" t="s">
        <v>1436</v>
      </c>
      <c r="C786" s="132">
        <v>182</v>
      </c>
      <c r="D786" s="133">
        <v>111</v>
      </c>
      <c r="E786" s="133">
        <v>23</v>
      </c>
      <c r="F786" s="133">
        <v>23</v>
      </c>
      <c r="G786" s="134">
        <f aca="true" t="shared" si="9" ref="G786:G791">(F786/D786)*100</f>
        <v>20.72072072072072</v>
      </c>
    </row>
    <row r="787" spans="1:7" ht="14.25">
      <c r="A787" s="131" t="s">
        <v>1437</v>
      </c>
      <c r="B787" s="131" t="s">
        <v>1438</v>
      </c>
      <c r="C787" s="132">
        <v>182</v>
      </c>
      <c r="D787" s="133">
        <v>111</v>
      </c>
      <c r="E787" s="133">
        <v>23</v>
      </c>
      <c r="F787" s="133">
        <v>23</v>
      </c>
      <c r="G787" s="134">
        <f t="shared" si="9"/>
        <v>20.72072072072072</v>
      </c>
    </row>
    <row r="788" spans="1:7" ht="14.25">
      <c r="A788" s="131" t="s">
        <v>1439</v>
      </c>
      <c r="B788" s="131" t="s">
        <v>1440</v>
      </c>
      <c r="C788" s="132">
        <v>940</v>
      </c>
      <c r="D788" s="133">
        <v>838</v>
      </c>
      <c r="E788" s="133">
        <v>686</v>
      </c>
      <c r="F788" s="133">
        <v>686</v>
      </c>
      <c r="G788" s="134">
        <f t="shared" si="9"/>
        <v>81.86157517899761</v>
      </c>
    </row>
    <row r="789" spans="1:7" ht="14.25">
      <c r="A789" s="131" t="s">
        <v>1441</v>
      </c>
      <c r="B789" s="131" t="s">
        <v>1442</v>
      </c>
      <c r="C789" s="132">
        <v>528</v>
      </c>
      <c r="D789" s="133">
        <v>583</v>
      </c>
      <c r="E789" s="133">
        <v>582</v>
      </c>
      <c r="F789" s="133">
        <v>582</v>
      </c>
      <c r="G789" s="134">
        <f t="shared" si="9"/>
        <v>99.82847341337907</v>
      </c>
    </row>
    <row r="790" spans="1:7" ht="14.25">
      <c r="A790" s="131" t="s">
        <v>1443</v>
      </c>
      <c r="B790" s="131" t="s">
        <v>1444</v>
      </c>
      <c r="C790" s="132">
        <v>40</v>
      </c>
      <c r="D790" s="133">
        <v>40</v>
      </c>
      <c r="E790" s="133">
        <v>40</v>
      </c>
      <c r="F790" s="133">
        <v>40</v>
      </c>
      <c r="G790" s="134">
        <f t="shared" si="9"/>
        <v>100</v>
      </c>
    </row>
    <row r="791" spans="1:7" ht="14.25">
      <c r="A791" s="131" t="s">
        <v>1445</v>
      </c>
      <c r="B791" s="131" t="s">
        <v>1446</v>
      </c>
      <c r="C791" s="132">
        <v>372</v>
      </c>
      <c r="D791" s="133">
        <v>215</v>
      </c>
      <c r="E791" s="133">
        <v>64</v>
      </c>
      <c r="F791" s="133">
        <v>64</v>
      </c>
      <c r="G791" s="134">
        <f t="shared" si="9"/>
        <v>29.767441860465116</v>
      </c>
    </row>
    <row r="792" spans="1:7" ht="14.25">
      <c r="A792" s="131" t="s">
        <v>1447</v>
      </c>
      <c r="B792" s="131" t="s">
        <v>1448</v>
      </c>
      <c r="C792" s="132">
        <v>0</v>
      </c>
      <c r="D792" s="133">
        <v>0</v>
      </c>
      <c r="E792" s="133"/>
      <c r="F792" s="133"/>
      <c r="G792" s="134"/>
    </row>
    <row r="793" spans="1:7" ht="14.25">
      <c r="A793" s="131" t="s">
        <v>1449</v>
      </c>
      <c r="B793" s="131" t="s">
        <v>1450</v>
      </c>
      <c r="C793" s="132">
        <v>0</v>
      </c>
      <c r="D793" s="133">
        <v>0</v>
      </c>
      <c r="E793" s="133"/>
      <c r="F793" s="133"/>
      <c r="G793" s="134"/>
    </row>
    <row r="794" spans="1:7" ht="14.25">
      <c r="A794" s="131" t="s">
        <v>1451</v>
      </c>
      <c r="B794" s="131" t="s">
        <v>1452</v>
      </c>
      <c r="C794" s="132">
        <v>5</v>
      </c>
      <c r="D794" s="133">
        <v>226</v>
      </c>
      <c r="E794" s="133">
        <v>15</v>
      </c>
      <c r="F794" s="133">
        <v>15</v>
      </c>
      <c r="G794" s="134">
        <f>(F794/D794)*100</f>
        <v>6.637168141592921</v>
      </c>
    </row>
    <row r="795" spans="1:7" ht="14.25">
      <c r="A795" s="131" t="s">
        <v>1453</v>
      </c>
      <c r="B795" s="131" t="s">
        <v>1454</v>
      </c>
      <c r="C795" s="132">
        <v>5</v>
      </c>
      <c r="D795" s="133">
        <v>226</v>
      </c>
      <c r="E795" s="133">
        <v>15</v>
      </c>
      <c r="F795" s="133">
        <v>15</v>
      </c>
      <c r="G795" s="134">
        <f>(F795/D795)*100</f>
        <v>6.637168141592921</v>
      </c>
    </row>
    <row r="796" spans="1:7" ht="14.25">
      <c r="A796" s="131" t="s">
        <v>1455</v>
      </c>
      <c r="B796" s="131" t="s">
        <v>1456</v>
      </c>
      <c r="C796" s="132">
        <v>0</v>
      </c>
      <c r="D796" s="133">
        <v>0</v>
      </c>
      <c r="E796" s="133">
        <v>0</v>
      </c>
      <c r="F796" s="133">
        <v>0</v>
      </c>
      <c r="G796" s="134"/>
    </row>
    <row r="797" spans="1:7" ht="14.25">
      <c r="A797" s="131" t="s">
        <v>1457</v>
      </c>
      <c r="B797" s="131" t="s">
        <v>1458</v>
      </c>
      <c r="C797" s="132">
        <v>0</v>
      </c>
      <c r="D797" s="133">
        <v>0</v>
      </c>
      <c r="E797" s="133"/>
      <c r="F797" s="133"/>
      <c r="G797" s="134"/>
    </row>
    <row r="798" spans="1:7" ht="14.25">
      <c r="A798" s="131" t="s">
        <v>1459</v>
      </c>
      <c r="B798" s="131" t="s">
        <v>1460</v>
      </c>
      <c r="C798" s="132">
        <v>0</v>
      </c>
      <c r="D798" s="133">
        <v>0</v>
      </c>
      <c r="E798" s="133">
        <v>0</v>
      </c>
      <c r="F798" s="133">
        <v>0</v>
      </c>
      <c r="G798" s="134"/>
    </row>
    <row r="799" spans="1:7" ht="14.25">
      <c r="A799" s="131" t="s">
        <v>1461</v>
      </c>
      <c r="B799" s="131" t="s">
        <v>89</v>
      </c>
      <c r="C799" s="132">
        <v>0</v>
      </c>
      <c r="D799" s="133">
        <v>0</v>
      </c>
      <c r="E799" s="133"/>
      <c r="F799" s="133"/>
      <c r="G799" s="134"/>
    </row>
    <row r="800" spans="1:7" ht="14.25">
      <c r="A800" s="131" t="s">
        <v>1462</v>
      </c>
      <c r="B800" s="131" t="s">
        <v>91</v>
      </c>
      <c r="C800" s="132">
        <v>0</v>
      </c>
      <c r="D800" s="133">
        <v>0</v>
      </c>
      <c r="E800" s="133"/>
      <c r="F800" s="133"/>
      <c r="G800" s="134"/>
    </row>
    <row r="801" spans="1:7" ht="14.25">
      <c r="A801" s="131" t="s">
        <v>1463</v>
      </c>
      <c r="B801" s="131" t="s">
        <v>93</v>
      </c>
      <c r="C801" s="132">
        <v>0</v>
      </c>
      <c r="D801" s="133">
        <v>0</v>
      </c>
      <c r="E801" s="133"/>
      <c r="F801" s="133"/>
      <c r="G801" s="134"/>
    </row>
    <row r="802" spans="1:7" ht="14.25">
      <c r="A802" s="131" t="s">
        <v>1464</v>
      </c>
      <c r="B802" s="131" t="s">
        <v>1465</v>
      </c>
      <c r="C802" s="132">
        <v>0</v>
      </c>
      <c r="D802" s="133">
        <v>0</v>
      </c>
      <c r="E802" s="133"/>
      <c r="F802" s="133"/>
      <c r="G802" s="134"/>
    </row>
    <row r="803" spans="1:7" ht="14.25">
      <c r="A803" s="131" t="s">
        <v>1466</v>
      </c>
      <c r="B803" s="131" t="s">
        <v>1467</v>
      </c>
      <c r="C803" s="132">
        <v>0</v>
      </c>
      <c r="D803" s="133">
        <v>0</v>
      </c>
      <c r="E803" s="133"/>
      <c r="F803" s="133"/>
      <c r="G803" s="134"/>
    </row>
    <row r="804" spans="1:7" ht="14.25">
      <c r="A804" s="131" t="s">
        <v>1468</v>
      </c>
      <c r="B804" s="131" t="s">
        <v>1469</v>
      </c>
      <c r="C804" s="132">
        <v>0</v>
      </c>
      <c r="D804" s="133">
        <v>0</v>
      </c>
      <c r="E804" s="133"/>
      <c r="F804" s="133"/>
      <c r="G804" s="134"/>
    </row>
    <row r="805" spans="1:7" ht="14.25">
      <c r="A805" s="131" t="s">
        <v>1470</v>
      </c>
      <c r="B805" s="131" t="s">
        <v>1471</v>
      </c>
      <c r="C805" s="132">
        <v>0</v>
      </c>
      <c r="D805" s="133">
        <v>0</v>
      </c>
      <c r="E805" s="133"/>
      <c r="F805" s="133"/>
      <c r="G805" s="134"/>
    </row>
    <row r="806" spans="1:7" ht="14.25">
      <c r="A806" s="131" t="s">
        <v>1472</v>
      </c>
      <c r="B806" s="131" t="s">
        <v>1473</v>
      </c>
      <c r="C806" s="132">
        <v>0</v>
      </c>
      <c r="D806" s="133">
        <v>0</v>
      </c>
      <c r="E806" s="133"/>
      <c r="F806" s="133"/>
      <c r="G806" s="134"/>
    </row>
    <row r="807" spans="1:7" ht="14.25">
      <c r="A807" s="131" t="s">
        <v>1474</v>
      </c>
      <c r="B807" s="131" t="s">
        <v>1475</v>
      </c>
      <c r="C807" s="132">
        <v>0</v>
      </c>
      <c r="D807" s="133">
        <v>0</v>
      </c>
      <c r="E807" s="133"/>
      <c r="F807" s="133"/>
      <c r="G807" s="134"/>
    </row>
    <row r="808" spans="1:7" ht="14.25">
      <c r="A808" s="131" t="s">
        <v>1476</v>
      </c>
      <c r="B808" s="131" t="s">
        <v>1477</v>
      </c>
      <c r="C808" s="132">
        <v>0</v>
      </c>
      <c r="D808" s="133">
        <v>0</v>
      </c>
      <c r="E808" s="133"/>
      <c r="F808" s="133"/>
      <c r="G808" s="134"/>
    </row>
    <row r="809" spans="1:7" ht="14.25">
      <c r="A809" s="131" t="s">
        <v>1478</v>
      </c>
      <c r="B809" s="131" t="s">
        <v>190</v>
      </c>
      <c r="C809" s="132">
        <v>0</v>
      </c>
      <c r="D809" s="133">
        <v>0</v>
      </c>
      <c r="E809" s="133"/>
      <c r="F809" s="133"/>
      <c r="G809" s="134"/>
    </row>
    <row r="810" spans="1:7" ht="14.25">
      <c r="A810" s="131" t="s">
        <v>1479</v>
      </c>
      <c r="B810" s="131" t="s">
        <v>1480</v>
      </c>
      <c r="C810" s="132">
        <v>0</v>
      </c>
      <c r="D810" s="133">
        <v>0</v>
      </c>
      <c r="E810" s="133"/>
      <c r="F810" s="133"/>
      <c r="G810" s="134"/>
    </row>
    <row r="811" spans="1:7" ht="14.25">
      <c r="A811" s="131" t="s">
        <v>1481</v>
      </c>
      <c r="B811" s="131" t="s">
        <v>107</v>
      </c>
      <c r="C811" s="132">
        <v>0</v>
      </c>
      <c r="D811" s="133">
        <v>0</v>
      </c>
      <c r="E811" s="133"/>
      <c r="F811" s="133"/>
      <c r="G811" s="134"/>
    </row>
    <row r="812" spans="1:7" ht="14.25">
      <c r="A812" s="131" t="s">
        <v>1482</v>
      </c>
      <c r="B812" s="131" t="s">
        <v>1483</v>
      </c>
      <c r="C812" s="132">
        <v>0</v>
      </c>
      <c r="D812" s="133">
        <v>0</v>
      </c>
      <c r="E812" s="133"/>
      <c r="F812" s="133"/>
      <c r="G812" s="134"/>
    </row>
    <row r="813" spans="1:7" ht="14.25">
      <c r="A813" s="131" t="s">
        <v>1484</v>
      </c>
      <c r="B813" s="131" t="s">
        <v>1485</v>
      </c>
      <c r="C813" s="132">
        <v>530</v>
      </c>
      <c r="D813" s="133">
        <v>4275</v>
      </c>
      <c r="E813" s="133">
        <v>4331</v>
      </c>
      <c r="F813" s="133">
        <v>4331</v>
      </c>
      <c r="G813" s="134">
        <f aca="true" t="shared" si="10" ref="G813:G818">(F813/D813)*100</f>
        <v>101.30994152046785</v>
      </c>
    </row>
    <row r="814" spans="1:7" ht="14.25">
      <c r="A814" s="131" t="s">
        <v>1486</v>
      </c>
      <c r="B814" s="131" t="s">
        <v>1487</v>
      </c>
      <c r="C814" s="132">
        <v>530</v>
      </c>
      <c r="D814" s="133">
        <v>4275</v>
      </c>
      <c r="E814" s="133">
        <v>4331</v>
      </c>
      <c r="F814" s="133">
        <v>4331</v>
      </c>
      <c r="G814" s="134">
        <f t="shared" si="10"/>
        <v>101.30994152046785</v>
      </c>
    </row>
    <row r="815" spans="1:7" ht="14.25">
      <c r="A815" s="131" t="s">
        <v>1488</v>
      </c>
      <c r="B815" s="131" t="s">
        <v>1489</v>
      </c>
      <c r="C815" s="132">
        <v>12623</v>
      </c>
      <c r="D815" s="133">
        <v>15857</v>
      </c>
      <c r="E815" s="133">
        <v>13317</v>
      </c>
      <c r="F815" s="133">
        <v>13317</v>
      </c>
      <c r="G815" s="134">
        <f t="shared" si="10"/>
        <v>83.98183767421328</v>
      </c>
    </row>
    <row r="816" spans="1:7" ht="14.25">
      <c r="A816" s="131" t="s">
        <v>1490</v>
      </c>
      <c r="B816" s="131" t="s">
        <v>1491</v>
      </c>
      <c r="C816" s="132">
        <v>6872</v>
      </c>
      <c r="D816" s="133">
        <v>7103</v>
      </c>
      <c r="E816" s="133">
        <v>7167</v>
      </c>
      <c r="F816" s="133">
        <v>7167</v>
      </c>
      <c r="G816" s="134">
        <f t="shared" si="10"/>
        <v>100.90102773475995</v>
      </c>
    </row>
    <row r="817" spans="1:7" ht="14.25">
      <c r="A817" s="131" t="s">
        <v>1492</v>
      </c>
      <c r="B817" s="131" t="s">
        <v>89</v>
      </c>
      <c r="C817" s="132">
        <v>943</v>
      </c>
      <c r="D817" s="133">
        <v>1158</v>
      </c>
      <c r="E817" s="133">
        <v>1080</v>
      </c>
      <c r="F817" s="133">
        <v>1080</v>
      </c>
      <c r="G817" s="134">
        <f t="shared" si="10"/>
        <v>93.26424870466322</v>
      </c>
    </row>
    <row r="818" spans="1:7" ht="14.25">
      <c r="A818" s="131" t="s">
        <v>1493</v>
      </c>
      <c r="B818" s="131" t="s">
        <v>91</v>
      </c>
      <c r="C818" s="132">
        <v>117</v>
      </c>
      <c r="D818" s="133">
        <v>107</v>
      </c>
      <c r="E818" s="133">
        <v>113</v>
      </c>
      <c r="F818" s="133">
        <v>113</v>
      </c>
      <c r="G818" s="134">
        <f t="shared" si="10"/>
        <v>105.60747663551402</v>
      </c>
    </row>
    <row r="819" spans="1:7" ht="14.25">
      <c r="A819" s="131" t="s">
        <v>1494</v>
      </c>
      <c r="B819" s="131" t="s">
        <v>93</v>
      </c>
      <c r="C819" s="132">
        <v>0</v>
      </c>
      <c r="D819" s="133">
        <v>0</v>
      </c>
      <c r="E819" s="133"/>
      <c r="F819" s="133"/>
      <c r="G819" s="134"/>
    </row>
    <row r="820" spans="1:7" ht="14.25">
      <c r="A820" s="131" t="s">
        <v>1495</v>
      </c>
      <c r="B820" s="131" t="s">
        <v>1496</v>
      </c>
      <c r="C820" s="132">
        <v>4462</v>
      </c>
      <c r="D820" s="133">
        <v>3997</v>
      </c>
      <c r="E820" s="133">
        <v>4357</v>
      </c>
      <c r="F820" s="133">
        <v>4357</v>
      </c>
      <c r="G820" s="134">
        <f>(F820/D820)*100</f>
        <v>109.00675506629973</v>
      </c>
    </row>
    <row r="821" spans="1:7" ht="14.25">
      <c r="A821" s="131" t="s">
        <v>1497</v>
      </c>
      <c r="B821" s="131" t="s">
        <v>1498</v>
      </c>
      <c r="C821" s="132">
        <v>0</v>
      </c>
      <c r="D821" s="133">
        <v>0</v>
      </c>
      <c r="E821" s="133"/>
      <c r="F821" s="133"/>
      <c r="G821" s="134"/>
    </row>
    <row r="822" spans="1:7" ht="14.25">
      <c r="A822" s="131" t="s">
        <v>1499</v>
      </c>
      <c r="B822" s="131" t="s">
        <v>1500</v>
      </c>
      <c r="C822" s="132">
        <v>0</v>
      </c>
      <c r="D822" s="133">
        <v>0</v>
      </c>
      <c r="E822" s="133"/>
      <c r="F822" s="133"/>
      <c r="G822" s="134"/>
    </row>
    <row r="823" spans="1:7" ht="14.25">
      <c r="A823" s="131" t="s">
        <v>1501</v>
      </c>
      <c r="B823" s="131" t="s">
        <v>1502</v>
      </c>
      <c r="C823" s="132">
        <v>0</v>
      </c>
      <c r="D823" s="133">
        <v>0</v>
      </c>
      <c r="E823" s="133"/>
      <c r="F823" s="133"/>
      <c r="G823" s="134"/>
    </row>
    <row r="824" spans="1:7" ht="14.25">
      <c r="A824" s="131" t="s">
        <v>1503</v>
      </c>
      <c r="B824" s="131" t="s">
        <v>1504</v>
      </c>
      <c r="C824" s="132">
        <v>0</v>
      </c>
      <c r="D824" s="133">
        <v>0</v>
      </c>
      <c r="E824" s="133"/>
      <c r="F824" s="133"/>
      <c r="G824" s="134"/>
    </row>
    <row r="825" spans="1:7" ht="14.25">
      <c r="A825" s="131" t="s">
        <v>1505</v>
      </c>
      <c r="B825" s="131" t="s">
        <v>1506</v>
      </c>
      <c r="C825" s="132">
        <v>0</v>
      </c>
      <c r="D825" s="133">
        <v>0</v>
      </c>
      <c r="E825" s="133"/>
      <c r="F825" s="133"/>
      <c r="G825" s="134"/>
    </row>
    <row r="826" spans="1:7" ht="14.25">
      <c r="A826" s="131" t="s">
        <v>1507</v>
      </c>
      <c r="B826" s="131" t="s">
        <v>1508</v>
      </c>
      <c r="C826" s="132">
        <v>1350</v>
      </c>
      <c r="D826" s="133">
        <v>1841</v>
      </c>
      <c r="E826" s="133">
        <v>1617</v>
      </c>
      <c r="F826" s="133">
        <v>1617</v>
      </c>
      <c r="G826" s="134">
        <f aca="true" t="shared" si="11" ref="G826:G836">(F826/D826)*100</f>
        <v>87.83269961977186</v>
      </c>
    </row>
    <row r="827" spans="1:7" ht="14.25">
      <c r="A827" s="131" t="s">
        <v>1509</v>
      </c>
      <c r="B827" s="131" t="s">
        <v>1510</v>
      </c>
      <c r="C827" s="132">
        <v>1664</v>
      </c>
      <c r="D827" s="133">
        <v>2356</v>
      </c>
      <c r="E827" s="133">
        <v>2133</v>
      </c>
      <c r="F827" s="133">
        <v>2133</v>
      </c>
      <c r="G827" s="134">
        <f t="shared" si="11"/>
        <v>90.53480475382003</v>
      </c>
    </row>
    <row r="828" spans="1:7" ht="14.25">
      <c r="A828" s="131" t="s">
        <v>1511</v>
      </c>
      <c r="B828" s="131" t="s">
        <v>1512</v>
      </c>
      <c r="C828" s="132">
        <v>1664</v>
      </c>
      <c r="D828" s="133">
        <v>2356</v>
      </c>
      <c r="E828" s="133">
        <v>2133</v>
      </c>
      <c r="F828" s="133">
        <v>2133</v>
      </c>
      <c r="G828" s="134">
        <f t="shared" si="11"/>
        <v>90.53480475382003</v>
      </c>
    </row>
    <row r="829" spans="1:7" ht="14.25">
      <c r="A829" s="131" t="s">
        <v>1513</v>
      </c>
      <c r="B829" s="131" t="s">
        <v>1514</v>
      </c>
      <c r="C829" s="132">
        <v>2285</v>
      </c>
      <c r="D829" s="133">
        <v>3513</v>
      </c>
      <c r="E829" s="133">
        <v>1252</v>
      </c>
      <c r="F829" s="133">
        <v>1252</v>
      </c>
      <c r="G829" s="134">
        <f t="shared" si="11"/>
        <v>35.63905493879875</v>
      </c>
    </row>
    <row r="830" spans="1:7" ht="14.25">
      <c r="A830" s="131" t="s">
        <v>1515</v>
      </c>
      <c r="B830" s="131" t="s">
        <v>1516</v>
      </c>
      <c r="C830" s="132">
        <v>0</v>
      </c>
      <c r="D830" s="133">
        <v>498</v>
      </c>
      <c r="E830" s="133">
        <v>641</v>
      </c>
      <c r="F830" s="133">
        <v>641</v>
      </c>
      <c r="G830" s="134">
        <f t="shared" si="11"/>
        <v>128.71485943775102</v>
      </c>
    </row>
    <row r="831" spans="1:7" ht="14.25">
      <c r="A831" s="131" t="s">
        <v>1517</v>
      </c>
      <c r="B831" s="131" t="s">
        <v>1518</v>
      </c>
      <c r="C831" s="132">
        <v>2285</v>
      </c>
      <c r="D831" s="133">
        <v>3015</v>
      </c>
      <c r="E831" s="133">
        <v>611</v>
      </c>
      <c r="F831" s="133">
        <v>611</v>
      </c>
      <c r="G831" s="134">
        <f t="shared" si="11"/>
        <v>20.265339966832503</v>
      </c>
    </row>
    <row r="832" spans="1:7" ht="14.25">
      <c r="A832" s="131" t="s">
        <v>1519</v>
      </c>
      <c r="B832" s="131" t="s">
        <v>1520</v>
      </c>
      <c r="C832" s="132">
        <v>762</v>
      </c>
      <c r="D832" s="133">
        <v>1491</v>
      </c>
      <c r="E832" s="133">
        <v>1360</v>
      </c>
      <c r="F832" s="133">
        <v>1360</v>
      </c>
      <c r="G832" s="134">
        <f t="shared" si="11"/>
        <v>91.21395036887995</v>
      </c>
    </row>
    <row r="833" spans="1:7" ht="14.25">
      <c r="A833" s="131" t="s">
        <v>1521</v>
      </c>
      <c r="B833" s="131" t="s">
        <v>1522</v>
      </c>
      <c r="C833" s="132">
        <v>762</v>
      </c>
      <c r="D833" s="133">
        <v>1491</v>
      </c>
      <c r="E833" s="133">
        <v>1360</v>
      </c>
      <c r="F833" s="133">
        <v>1360</v>
      </c>
      <c r="G833" s="134">
        <f t="shared" si="11"/>
        <v>91.21395036887995</v>
      </c>
    </row>
    <row r="834" spans="1:7" ht="14.25">
      <c r="A834" s="131" t="s">
        <v>1523</v>
      </c>
      <c r="B834" s="131" t="s">
        <v>1524</v>
      </c>
      <c r="C834" s="132">
        <v>494</v>
      </c>
      <c r="D834" s="133">
        <v>580</v>
      </c>
      <c r="E834" s="133">
        <v>560</v>
      </c>
      <c r="F834" s="133">
        <v>560</v>
      </c>
      <c r="G834" s="134">
        <f t="shared" si="11"/>
        <v>96.55172413793103</v>
      </c>
    </row>
    <row r="835" spans="1:7" ht="14.25">
      <c r="A835" s="131" t="s">
        <v>1525</v>
      </c>
      <c r="B835" s="131" t="s">
        <v>1526</v>
      </c>
      <c r="C835" s="132">
        <v>494</v>
      </c>
      <c r="D835" s="133">
        <v>580</v>
      </c>
      <c r="E835" s="133">
        <v>560</v>
      </c>
      <c r="F835" s="133">
        <v>560</v>
      </c>
      <c r="G835" s="134">
        <f t="shared" si="11"/>
        <v>96.55172413793103</v>
      </c>
    </row>
    <row r="836" spans="1:7" ht="14.25">
      <c r="A836" s="131" t="s">
        <v>1527</v>
      </c>
      <c r="B836" s="131" t="s">
        <v>1528</v>
      </c>
      <c r="C836" s="132">
        <v>546</v>
      </c>
      <c r="D836" s="133">
        <v>814</v>
      </c>
      <c r="E836" s="133">
        <v>845</v>
      </c>
      <c r="F836" s="133">
        <v>845</v>
      </c>
      <c r="G836" s="134">
        <f t="shared" si="11"/>
        <v>103.8083538083538</v>
      </c>
    </row>
    <row r="837" spans="1:7" ht="14.25">
      <c r="A837" s="131">
        <v>2129999</v>
      </c>
      <c r="B837" s="131" t="s">
        <v>1529</v>
      </c>
      <c r="C837" s="132">
        <v>546</v>
      </c>
      <c r="D837" s="133">
        <v>814</v>
      </c>
      <c r="E837" s="133">
        <v>845</v>
      </c>
      <c r="F837" s="133">
        <v>845</v>
      </c>
      <c r="G837" s="134">
        <f aca="true" t="shared" si="12" ref="G837:G900">(F837/D837)*100</f>
        <v>103.8083538083538</v>
      </c>
    </row>
    <row r="838" spans="1:7" ht="14.25">
      <c r="A838" s="131" t="s">
        <v>1530</v>
      </c>
      <c r="B838" s="131" t="s">
        <v>1531</v>
      </c>
      <c r="C838" s="132">
        <v>75412</v>
      </c>
      <c r="D838" s="133">
        <v>49169</v>
      </c>
      <c r="E838" s="133">
        <v>42918</v>
      </c>
      <c r="F838" s="133">
        <v>42918</v>
      </c>
      <c r="G838" s="134">
        <f t="shared" si="12"/>
        <v>87.28670503772702</v>
      </c>
    </row>
    <row r="839" spans="1:7" ht="14.25">
      <c r="A839" s="131" t="s">
        <v>1532</v>
      </c>
      <c r="B839" s="131" t="s">
        <v>1533</v>
      </c>
      <c r="C839" s="132">
        <v>41277</v>
      </c>
      <c r="D839" s="133">
        <v>17175</v>
      </c>
      <c r="E839" s="133">
        <v>17015</v>
      </c>
      <c r="F839" s="133">
        <v>17015</v>
      </c>
      <c r="G839" s="134">
        <f t="shared" si="12"/>
        <v>99.0684133915575</v>
      </c>
    </row>
    <row r="840" spans="1:7" ht="14.25">
      <c r="A840" s="131" t="s">
        <v>1534</v>
      </c>
      <c r="B840" s="131" t="s">
        <v>89</v>
      </c>
      <c r="C840" s="132">
        <v>2551</v>
      </c>
      <c r="D840" s="133">
        <v>2910</v>
      </c>
      <c r="E840" s="133">
        <v>2827</v>
      </c>
      <c r="F840" s="133">
        <v>2827</v>
      </c>
      <c r="G840" s="134">
        <f t="shared" si="12"/>
        <v>97.14776632302406</v>
      </c>
    </row>
    <row r="841" spans="1:7" ht="14.25">
      <c r="A841" s="131" t="s">
        <v>1535</v>
      </c>
      <c r="B841" s="131" t="s">
        <v>91</v>
      </c>
      <c r="C841" s="132">
        <v>115</v>
      </c>
      <c r="D841" s="133">
        <v>115</v>
      </c>
      <c r="E841" s="133">
        <v>110</v>
      </c>
      <c r="F841" s="133">
        <v>110</v>
      </c>
      <c r="G841" s="134">
        <f t="shared" si="12"/>
        <v>95.65217391304348</v>
      </c>
    </row>
    <row r="842" spans="1:7" ht="14.25">
      <c r="A842" s="131" t="s">
        <v>1536</v>
      </c>
      <c r="B842" s="131" t="s">
        <v>93</v>
      </c>
      <c r="C842" s="132">
        <v>0</v>
      </c>
      <c r="D842" s="133">
        <v>0</v>
      </c>
      <c r="E842" s="133"/>
      <c r="F842" s="133"/>
      <c r="G842" s="134"/>
    </row>
    <row r="843" spans="1:7" ht="14.25">
      <c r="A843" s="131" t="s">
        <v>1537</v>
      </c>
      <c r="B843" s="131" t="s">
        <v>107</v>
      </c>
      <c r="C843" s="132">
        <v>1311</v>
      </c>
      <c r="D843" s="133">
        <v>1668</v>
      </c>
      <c r="E843" s="133">
        <v>1649</v>
      </c>
      <c r="F843" s="133">
        <v>1649</v>
      </c>
      <c r="G843" s="134">
        <f t="shared" si="12"/>
        <v>98.86091127098321</v>
      </c>
    </row>
    <row r="844" spans="1:7" ht="14.25">
      <c r="A844" s="131" t="s">
        <v>1538</v>
      </c>
      <c r="B844" s="131" t="s">
        <v>1539</v>
      </c>
      <c r="C844" s="132">
        <v>0</v>
      </c>
      <c r="D844" s="133">
        <v>0</v>
      </c>
      <c r="E844" s="133"/>
      <c r="F844" s="133"/>
      <c r="G844" s="134"/>
    </row>
    <row r="845" spans="1:7" ht="14.25">
      <c r="A845" s="131" t="s">
        <v>1540</v>
      </c>
      <c r="B845" s="131" t="s">
        <v>1541</v>
      </c>
      <c r="C845" s="132">
        <v>953</v>
      </c>
      <c r="D845" s="133">
        <v>952</v>
      </c>
      <c r="E845" s="133">
        <v>839</v>
      </c>
      <c r="F845" s="133">
        <v>839</v>
      </c>
      <c r="G845" s="134">
        <f t="shared" si="12"/>
        <v>88.13025210084034</v>
      </c>
    </row>
    <row r="846" spans="1:7" ht="14.25">
      <c r="A846" s="131" t="s">
        <v>1542</v>
      </c>
      <c r="B846" s="131" t="s">
        <v>1543</v>
      </c>
      <c r="C846" s="132">
        <v>751</v>
      </c>
      <c r="D846" s="133">
        <v>1075</v>
      </c>
      <c r="E846" s="133">
        <v>502</v>
      </c>
      <c r="F846" s="133">
        <v>502</v>
      </c>
      <c r="G846" s="134">
        <f t="shared" si="12"/>
        <v>46.69767441860465</v>
      </c>
    </row>
    <row r="847" spans="1:7" ht="14.25">
      <c r="A847" s="131" t="s">
        <v>1544</v>
      </c>
      <c r="B847" s="131" t="s">
        <v>1545</v>
      </c>
      <c r="C847" s="132">
        <v>81</v>
      </c>
      <c r="D847" s="133">
        <v>99</v>
      </c>
      <c r="E847" s="133">
        <v>103</v>
      </c>
      <c r="F847" s="133">
        <v>103</v>
      </c>
      <c r="G847" s="134">
        <f t="shared" si="12"/>
        <v>104.04040404040404</v>
      </c>
    </row>
    <row r="848" spans="1:7" ht="14.25">
      <c r="A848" s="131" t="s">
        <v>1546</v>
      </c>
      <c r="B848" s="131" t="s">
        <v>1547</v>
      </c>
      <c r="C848" s="132">
        <v>66</v>
      </c>
      <c r="D848" s="133">
        <v>66</v>
      </c>
      <c r="E848" s="133">
        <v>50</v>
      </c>
      <c r="F848" s="133">
        <v>50</v>
      </c>
      <c r="G848" s="134">
        <f t="shared" si="12"/>
        <v>75.75757575757575</v>
      </c>
    </row>
    <row r="849" spans="1:7" ht="14.25">
      <c r="A849" s="131" t="s">
        <v>1548</v>
      </c>
      <c r="B849" s="131" t="s">
        <v>1549</v>
      </c>
      <c r="C849" s="132">
        <v>0</v>
      </c>
      <c r="D849" s="133">
        <v>0</v>
      </c>
      <c r="E849" s="133"/>
      <c r="F849" s="133"/>
      <c r="G849" s="134"/>
    </row>
    <row r="850" spans="1:7" ht="14.25">
      <c r="A850" s="131" t="s">
        <v>1550</v>
      </c>
      <c r="B850" s="131" t="s">
        <v>1551</v>
      </c>
      <c r="C850" s="132">
        <v>0</v>
      </c>
      <c r="D850" s="133">
        <v>0</v>
      </c>
      <c r="E850" s="133"/>
      <c r="F850" s="133"/>
      <c r="G850" s="134"/>
    </row>
    <row r="851" spans="1:7" ht="14.25">
      <c r="A851" s="131" t="s">
        <v>1552</v>
      </c>
      <c r="B851" s="131" t="s">
        <v>1553</v>
      </c>
      <c r="C851" s="132">
        <v>0</v>
      </c>
      <c r="D851" s="133">
        <v>0</v>
      </c>
      <c r="E851" s="133"/>
      <c r="F851" s="133"/>
      <c r="G851" s="134"/>
    </row>
    <row r="852" spans="1:7" ht="14.25">
      <c r="A852" s="131" t="s">
        <v>1554</v>
      </c>
      <c r="B852" s="131" t="s">
        <v>1555</v>
      </c>
      <c r="C852" s="132">
        <v>0</v>
      </c>
      <c r="D852" s="133">
        <v>95</v>
      </c>
      <c r="E852" s="133"/>
      <c r="F852" s="133"/>
      <c r="G852" s="134">
        <f t="shared" si="12"/>
        <v>0</v>
      </c>
    </row>
    <row r="853" spans="1:7" ht="14.25">
      <c r="A853" s="131" t="s">
        <v>1556</v>
      </c>
      <c r="B853" s="131" t="s">
        <v>1557</v>
      </c>
      <c r="C853" s="132">
        <v>661</v>
      </c>
      <c r="D853" s="133">
        <v>1445</v>
      </c>
      <c r="E853" s="133">
        <v>787</v>
      </c>
      <c r="F853" s="133">
        <v>787</v>
      </c>
      <c r="G853" s="134">
        <f t="shared" si="12"/>
        <v>54.463667820069205</v>
      </c>
    </row>
    <row r="854" spans="1:7" ht="14.25">
      <c r="A854" s="131" t="s">
        <v>1558</v>
      </c>
      <c r="B854" s="131" t="s">
        <v>1559</v>
      </c>
      <c r="C854" s="132">
        <v>0</v>
      </c>
      <c r="D854" s="133">
        <v>0</v>
      </c>
      <c r="E854" s="133"/>
      <c r="F854" s="133"/>
      <c r="G854" s="134"/>
    </row>
    <row r="855" spans="1:7" ht="14.25">
      <c r="A855" s="131" t="s">
        <v>1560</v>
      </c>
      <c r="B855" s="131" t="s">
        <v>1561</v>
      </c>
      <c r="C855" s="132">
        <v>3085</v>
      </c>
      <c r="D855" s="133">
        <v>777</v>
      </c>
      <c r="E855" s="133">
        <v>1211</v>
      </c>
      <c r="F855" s="133">
        <v>1211</v>
      </c>
      <c r="G855" s="134">
        <f t="shared" si="12"/>
        <v>155.85585585585585</v>
      </c>
    </row>
    <row r="856" spans="1:7" ht="14.25">
      <c r="A856" s="131" t="s">
        <v>1562</v>
      </c>
      <c r="B856" s="131" t="s">
        <v>1563</v>
      </c>
      <c r="C856" s="132">
        <v>1082</v>
      </c>
      <c r="D856" s="133">
        <v>1679</v>
      </c>
      <c r="E856" s="133">
        <v>366</v>
      </c>
      <c r="F856" s="133">
        <v>366</v>
      </c>
      <c r="G856" s="134">
        <f t="shared" si="12"/>
        <v>21.798689696247767</v>
      </c>
    </row>
    <row r="857" spans="1:7" ht="14.25">
      <c r="A857" s="131" t="s">
        <v>1564</v>
      </c>
      <c r="B857" s="131" t="s">
        <v>1565</v>
      </c>
      <c r="C857" s="132">
        <v>655</v>
      </c>
      <c r="D857" s="133">
        <v>655</v>
      </c>
      <c r="E857" s="133">
        <v>620</v>
      </c>
      <c r="F857" s="133">
        <v>620</v>
      </c>
      <c r="G857" s="134">
        <f t="shared" si="12"/>
        <v>94.65648854961832</v>
      </c>
    </row>
    <row r="858" spans="1:7" ht="14.25">
      <c r="A858" s="131" t="s">
        <v>1566</v>
      </c>
      <c r="B858" s="131" t="s">
        <v>1567</v>
      </c>
      <c r="C858" s="132">
        <v>106</v>
      </c>
      <c r="D858" s="133">
        <v>2011</v>
      </c>
      <c r="E858" s="133">
        <v>55</v>
      </c>
      <c r="F858" s="133">
        <v>55</v>
      </c>
      <c r="G858" s="134">
        <f t="shared" si="12"/>
        <v>2.734957732471407</v>
      </c>
    </row>
    <row r="859" spans="1:7" ht="14.25">
      <c r="A859" s="131" t="s">
        <v>1568</v>
      </c>
      <c r="B859" s="131" t="s">
        <v>1569</v>
      </c>
      <c r="C859" s="132">
        <v>1039</v>
      </c>
      <c r="D859" s="133">
        <v>220</v>
      </c>
      <c r="E859" s="133">
        <v>213</v>
      </c>
      <c r="F859" s="133">
        <v>213</v>
      </c>
      <c r="G859" s="134">
        <f t="shared" si="12"/>
        <v>96.81818181818181</v>
      </c>
    </row>
    <row r="860" spans="1:7" ht="14.25">
      <c r="A860" s="131" t="s">
        <v>1570</v>
      </c>
      <c r="B860" s="131" t="s">
        <v>1571</v>
      </c>
      <c r="C860" s="132">
        <v>0</v>
      </c>
      <c r="D860" s="133">
        <v>0</v>
      </c>
      <c r="E860" s="133"/>
      <c r="F860" s="133"/>
      <c r="G860" s="134"/>
    </row>
    <row r="861" spans="1:7" ht="14.25">
      <c r="A861" s="131" t="s">
        <v>1572</v>
      </c>
      <c r="B861" s="131" t="s">
        <v>1573</v>
      </c>
      <c r="C861" s="132">
        <v>21371</v>
      </c>
      <c r="D861" s="133">
        <v>2545</v>
      </c>
      <c r="E861" s="133">
        <v>5957</v>
      </c>
      <c r="F861" s="133">
        <v>5957</v>
      </c>
      <c r="G861" s="134">
        <f t="shared" si="12"/>
        <v>234.06679764243617</v>
      </c>
    </row>
    <row r="862" spans="1:7" ht="14.25">
      <c r="A862" s="131" t="s">
        <v>1574</v>
      </c>
      <c r="B862" s="131" t="s">
        <v>1575</v>
      </c>
      <c r="C862" s="132">
        <v>26</v>
      </c>
      <c r="D862" s="133">
        <v>34</v>
      </c>
      <c r="E862" s="133">
        <v>25</v>
      </c>
      <c r="F862" s="133">
        <v>25</v>
      </c>
      <c r="G862" s="134">
        <f t="shared" si="12"/>
        <v>73.52941176470588</v>
      </c>
    </row>
    <row r="863" spans="1:7" ht="14.25">
      <c r="A863" s="131">
        <v>2130153</v>
      </c>
      <c r="B863" s="131" t="s">
        <v>1576</v>
      </c>
      <c r="C863" s="132">
        <v>3734</v>
      </c>
      <c r="D863" s="133">
        <v>497</v>
      </c>
      <c r="E863" s="133">
        <v>240</v>
      </c>
      <c r="F863" s="133">
        <v>240</v>
      </c>
      <c r="G863" s="134">
        <f t="shared" si="12"/>
        <v>48.2897384305835</v>
      </c>
    </row>
    <row r="864" spans="1:7" ht="14.25">
      <c r="A864" s="131" t="s">
        <v>1577</v>
      </c>
      <c r="B864" s="131" t="s">
        <v>1578</v>
      </c>
      <c r="C864" s="132">
        <v>3690</v>
      </c>
      <c r="D864" s="133">
        <v>332</v>
      </c>
      <c r="E864" s="133">
        <v>1461</v>
      </c>
      <c r="F864" s="133">
        <v>1461</v>
      </c>
      <c r="G864" s="134">
        <f t="shared" si="12"/>
        <v>440.06024096385545</v>
      </c>
    </row>
    <row r="865" spans="1:7" ht="14.25">
      <c r="A865" s="131" t="s">
        <v>1579</v>
      </c>
      <c r="B865" s="131" t="s">
        <v>1580</v>
      </c>
      <c r="C865" s="132">
        <v>7974</v>
      </c>
      <c r="D865" s="133">
        <v>4972</v>
      </c>
      <c r="E865" s="133">
        <v>5496</v>
      </c>
      <c r="F865" s="133">
        <v>5496</v>
      </c>
      <c r="G865" s="134">
        <f t="shared" si="12"/>
        <v>110.53901850362027</v>
      </c>
    </row>
    <row r="866" spans="1:7" ht="14.25">
      <c r="A866" s="131" t="s">
        <v>1581</v>
      </c>
      <c r="B866" s="131" t="s">
        <v>89</v>
      </c>
      <c r="C866" s="132">
        <v>77</v>
      </c>
      <c r="D866" s="133">
        <v>97</v>
      </c>
      <c r="E866" s="133">
        <v>93</v>
      </c>
      <c r="F866" s="133">
        <v>93</v>
      </c>
      <c r="G866" s="134">
        <f t="shared" si="12"/>
        <v>95.87628865979381</v>
      </c>
    </row>
    <row r="867" spans="1:7" ht="14.25">
      <c r="A867" s="131" t="s">
        <v>1582</v>
      </c>
      <c r="B867" s="131" t="s">
        <v>91</v>
      </c>
      <c r="C867" s="132">
        <v>0</v>
      </c>
      <c r="D867" s="133">
        <v>0</v>
      </c>
      <c r="E867" s="133"/>
      <c r="F867" s="133"/>
      <c r="G867" s="134"/>
    </row>
    <row r="868" spans="1:7" ht="14.25">
      <c r="A868" s="131" t="s">
        <v>1583</v>
      </c>
      <c r="B868" s="131" t="s">
        <v>93</v>
      </c>
      <c r="C868" s="132">
        <v>0</v>
      </c>
      <c r="D868" s="133">
        <v>0</v>
      </c>
      <c r="E868" s="133"/>
      <c r="F868" s="133"/>
      <c r="G868" s="134"/>
    </row>
    <row r="869" spans="1:7" ht="14.25">
      <c r="A869" s="131" t="s">
        <v>1584</v>
      </c>
      <c r="B869" s="131" t="s">
        <v>1585</v>
      </c>
      <c r="C869" s="132">
        <v>672</v>
      </c>
      <c r="D869" s="133">
        <v>482</v>
      </c>
      <c r="E869" s="133">
        <v>805</v>
      </c>
      <c r="F869" s="133">
        <v>805</v>
      </c>
      <c r="G869" s="134">
        <f t="shared" si="12"/>
        <v>167.0124481327801</v>
      </c>
    </row>
    <row r="870" spans="1:7" ht="14.25">
      <c r="A870" s="131" t="s">
        <v>1586</v>
      </c>
      <c r="B870" s="131" t="s">
        <v>1587</v>
      </c>
      <c r="C870" s="132">
        <v>210</v>
      </c>
      <c r="D870" s="133">
        <v>0</v>
      </c>
      <c r="E870" s="133">
        <v>24</v>
      </c>
      <c r="F870" s="133">
        <v>24</v>
      </c>
      <c r="G870" s="134"/>
    </row>
    <row r="871" spans="1:7" ht="14.25">
      <c r="A871" s="131" t="s">
        <v>1588</v>
      </c>
      <c r="B871" s="131" t="s">
        <v>1589</v>
      </c>
      <c r="C871" s="132">
        <v>0</v>
      </c>
      <c r="D871" s="133">
        <v>0</v>
      </c>
      <c r="E871" s="133"/>
      <c r="F871" s="133"/>
      <c r="G871" s="134"/>
    </row>
    <row r="872" spans="1:7" ht="14.25">
      <c r="A872" s="131" t="s">
        <v>1590</v>
      </c>
      <c r="B872" s="131" t="s">
        <v>1591</v>
      </c>
      <c r="C872" s="132">
        <v>5</v>
      </c>
      <c r="D872" s="133">
        <v>45</v>
      </c>
      <c r="E872" s="133">
        <v>72</v>
      </c>
      <c r="F872" s="133">
        <v>72</v>
      </c>
      <c r="G872" s="134">
        <f t="shared" si="12"/>
        <v>160</v>
      </c>
    </row>
    <row r="873" spans="1:7" ht="14.25">
      <c r="A873" s="131" t="s">
        <v>1592</v>
      </c>
      <c r="B873" s="131" t="s">
        <v>1593</v>
      </c>
      <c r="C873" s="132">
        <v>6865</v>
      </c>
      <c r="D873" s="133">
        <v>4335</v>
      </c>
      <c r="E873" s="133">
        <v>4432</v>
      </c>
      <c r="F873" s="133">
        <v>4432</v>
      </c>
      <c r="G873" s="134">
        <f t="shared" si="12"/>
        <v>102.23760092272202</v>
      </c>
    </row>
    <row r="874" spans="1:7" ht="14.25">
      <c r="A874" s="131" t="s">
        <v>1594</v>
      </c>
      <c r="B874" s="131" t="s">
        <v>1595</v>
      </c>
      <c r="C874" s="132">
        <v>78</v>
      </c>
      <c r="D874" s="133">
        <v>0</v>
      </c>
      <c r="E874" s="133"/>
      <c r="F874" s="133"/>
      <c r="G874" s="134"/>
    </row>
    <row r="875" spans="1:7" ht="14.25">
      <c r="A875" s="131" t="s">
        <v>1596</v>
      </c>
      <c r="B875" s="131" t="s">
        <v>1597</v>
      </c>
      <c r="C875" s="132">
        <v>10</v>
      </c>
      <c r="D875" s="133">
        <v>7</v>
      </c>
      <c r="E875" s="133">
        <v>7</v>
      </c>
      <c r="F875" s="133">
        <v>7</v>
      </c>
      <c r="G875" s="134">
        <f t="shared" si="12"/>
        <v>100</v>
      </c>
    </row>
    <row r="876" spans="1:7" ht="14.25">
      <c r="A876" s="131" t="s">
        <v>1598</v>
      </c>
      <c r="B876" s="131" t="s">
        <v>1599</v>
      </c>
      <c r="C876" s="132">
        <v>6</v>
      </c>
      <c r="D876" s="133">
        <v>6</v>
      </c>
      <c r="E876" s="133"/>
      <c r="F876" s="133"/>
      <c r="G876" s="134">
        <f t="shared" si="12"/>
        <v>0</v>
      </c>
    </row>
    <row r="877" spans="1:7" ht="14.25">
      <c r="A877" s="131" t="s">
        <v>1600</v>
      </c>
      <c r="B877" s="131" t="s">
        <v>1601</v>
      </c>
      <c r="C877" s="132">
        <v>0</v>
      </c>
      <c r="D877" s="133">
        <v>0</v>
      </c>
      <c r="E877" s="133"/>
      <c r="F877" s="133"/>
      <c r="G877" s="134"/>
    </row>
    <row r="878" spans="1:7" ht="14.25">
      <c r="A878" s="131" t="s">
        <v>1602</v>
      </c>
      <c r="B878" s="131" t="s">
        <v>1603</v>
      </c>
      <c r="C878" s="132">
        <v>0</v>
      </c>
      <c r="D878" s="133">
        <v>0</v>
      </c>
      <c r="E878" s="133"/>
      <c r="F878" s="133"/>
      <c r="G878" s="134"/>
    </row>
    <row r="879" spans="1:7" ht="14.25">
      <c r="A879" s="131" t="s">
        <v>1604</v>
      </c>
      <c r="B879" s="131" t="s">
        <v>1605</v>
      </c>
      <c r="C879" s="132">
        <v>0</v>
      </c>
      <c r="D879" s="133">
        <v>0</v>
      </c>
      <c r="E879" s="133"/>
      <c r="F879" s="133"/>
      <c r="G879" s="134"/>
    </row>
    <row r="880" spans="1:7" ht="14.25">
      <c r="A880" s="131" t="s">
        <v>1606</v>
      </c>
      <c r="B880" s="131" t="s">
        <v>1607</v>
      </c>
      <c r="C880" s="132">
        <v>0</v>
      </c>
      <c r="D880" s="133">
        <v>0</v>
      </c>
      <c r="E880" s="133"/>
      <c r="F880" s="133"/>
      <c r="G880" s="134"/>
    </row>
    <row r="881" spans="1:7" ht="14.25">
      <c r="A881" s="131" t="s">
        <v>1608</v>
      </c>
      <c r="B881" s="131" t="s">
        <v>1609</v>
      </c>
      <c r="C881" s="132">
        <v>0</v>
      </c>
      <c r="D881" s="133">
        <v>0</v>
      </c>
      <c r="E881" s="133"/>
      <c r="F881" s="133"/>
      <c r="G881" s="134"/>
    </row>
    <row r="882" spans="1:7" ht="14.25">
      <c r="A882" s="131" t="s">
        <v>1610</v>
      </c>
      <c r="B882" s="131" t="s">
        <v>1611</v>
      </c>
      <c r="C882" s="132">
        <v>0</v>
      </c>
      <c r="D882" s="133">
        <v>0</v>
      </c>
      <c r="E882" s="133"/>
      <c r="F882" s="133"/>
      <c r="G882" s="134"/>
    </row>
    <row r="883" spans="1:7" ht="14.25">
      <c r="A883" s="131" t="s">
        <v>1612</v>
      </c>
      <c r="B883" s="131" t="s">
        <v>1613</v>
      </c>
      <c r="C883" s="132">
        <v>0</v>
      </c>
      <c r="D883" s="133">
        <v>0</v>
      </c>
      <c r="E883" s="133"/>
      <c r="F883" s="133"/>
      <c r="G883" s="134"/>
    </row>
    <row r="884" spans="1:7" ht="14.25">
      <c r="A884" s="131" t="s">
        <v>1614</v>
      </c>
      <c r="B884" s="131" t="s">
        <v>1615</v>
      </c>
      <c r="C884" s="132">
        <v>0</v>
      </c>
      <c r="D884" s="133">
        <v>0</v>
      </c>
      <c r="E884" s="133"/>
      <c r="F884" s="133"/>
      <c r="G884" s="134"/>
    </row>
    <row r="885" spans="1:7" ht="14.25">
      <c r="A885" s="131" t="s">
        <v>1616</v>
      </c>
      <c r="B885" s="131" t="s">
        <v>1617</v>
      </c>
      <c r="C885" s="132">
        <v>51</v>
      </c>
      <c r="D885" s="133">
        <v>0</v>
      </c>
      <c r="E885" s="133">
        <v>52</v>
      </c>
      <c r="F885" s="133">
        <v>52</v>
      </c>
      <c r="G885" s="134"/>
    </row>
    <row r="886" spans="1:7" ht="14.25">
      <c r="A886" s="131" t="s">
        <v>1618</v>
      </c>
      <c r="B886" s="131" t="s">
        <v>1619</v>
      </c>
      <c r="C886" s="132">
        <v>0</v>
      </c>
      <c r="D886" s="133">
        <v>0</v>
      </c>
      <c r="E886" s="133"/>
      <c r="F886" s="133"/>
      <c r="G886" s="134"/>
    </row>
    <row r="887" spans="1:7" ht="14.25">
      <c r="A887" s="131" t="s">
        <v>1620</v>
      </c>
      <c r="B887" s="131" t="s">
        <v>1621</v>
      </c>
      <c r="C887" s="132">
        <v>0</v>
      </c>
      <c r="D887" s="133">
        <v>0</v>
      </c>
      <c r="E887" s="133"/>
      <c r="F887" s="133"/>
      <c r="G887" s="134"/>
    </row>
    <row r="888" spans="1:7" ht="14.25">
      <c r="A888" s="131" t="s">
        <v>1622</v>
      </c>
      <c r="B888" s="131" t="s">
        <v>1623</v>
      </c>
      <c r="C888" s="132">
        <v>0</v>
      </c>
      <c r="D888" s="133">
        <v>0</v>
      </c>
      <c r="E888" s="133"/>
      <c r="F888" s="133"/>
      <c r="G888" s="134"/>
    </row>
    <row r="889" spans="1:7" ht="14.25">
      <c r="A889" s="131" t="s">
        <v>1624</v>
      </c>
      <c r="B889" s="131" t="s">
        <v>1625</v>
      </c>
      <c r="C889" s="132">
        <v>0</v>
      </c>
      <c r="D889" s="133">
        <v>0</v>
      </c>
      <c r="E889" s="133">
        <v>11</v>
      </c>
      <c r="F889" s="133">
        <v>11</v>
      </c>
      <c r="G889" s="134"/>
    </row>
    <row r="890" spans="1:7" ht="14.25">
      <c r="A890" s="131" t="s">
        <v>1626</v>
      </c>
      <c r="B890" s="131" t="s">
        <v>1627</v>
      </c>
      <c r="C890" s="132">
        <v>16556</v>
      </c>
      <c r="D890" s="133">
        <v>18572</v>
      </c>
      <c r="E890" s="133">
        <v>16790</v>
      </c>
      <c r="F890" s="133">
        <v>16790</v>
      </c>
      <c r="G890" s="134">
        <f t="shared" si="12"/>
        <v>90.40491061813482</v>
      </c>
    </row>
    <row r="891" spans="1:7" ht="14.25">
      <c r="A891" s="131" t="s">
        <v>1628</v>
      </c>
      <c r="B891" s="131" t="s">
        <v>89</v>
      </c>
      <c r="C891" s="132">
        <v>644</v>
      </c>
      <c r="D891" s="133">
        <v>766</v>
      </c>
      <c r="E891" s="133">
        <v>751</v>
      </c>
      <c r="F891" s="133">
        <v>751</v>
      </c>
      <c r="G891" s="134">
        <f t="shared" si="12"/>
        <v>98.04177545691905</v>
      </c>
    </row>
    <row r="892" spans="1:7" ht="14.25">
      <c r="A892" s="131" t="s">
        <v>1629</v>
      </c>
      <c r="B892" s="131" t="s">
        <v>91</v>
      </c>
      <c r="C892" s="132">
        <v>0</v>
      </c>
      <c r="D892" s="133">
        <v>0</v>
      </c>
      <c r="E892" s="133"/>
      <c r="F892" s="133"/>
      <c r="G892" s="134"/>
    </row>
    <row r="893" spans="1:7" ht="14.25">
      <c r="A893" s="131" t="s">
        <v>1630</v>
      </c>
      <c r="B893" s="131" t="s">
        <v>93</v>
      </c>
      <c r="C893" s="132">
        <v>0</v>
      </c>
      <c r="D893" s="133">
        <v>0</v>
      </c>
      <c r="E893" s="133"/>
      <c r="F893" s="133"/>
      <c r="G893" s="134"/>
    </row>
    <row r="894" spans="1:7" ht="14.25">
      <c r="A894" s="131" t="s">
        <v>1631</v>
      </c>
      <c r="B894" s="131" t="s">
        <v>1632</v>
      </c>
      <c r="C894" s="132">
        <v>3467</v>
      </c>
      <c r="D894" s="133">
        <v>3161</v>
      </c>
      <c r="E894" s="133">
        <v>3031</v>
      </c>
      <c r="F894" s="133">
        <v>3031</v>
      </c>
      <c r="G894" s="134">
        <f t="shared" si="12"/>
        <v>95.88737741221132</v>
      </c>
    </row>
    <row r="895" spans="1:7" ht="14.25">
      <c r="A895" s="131" t="s">
        <v>1633</v>
      </c>
      <c r="B895" s="131" t="s">
        <v>1634</v>
      </c>
      <c r="C895" s="132">
        <v>5670</v>
      </c>
      <c r="D895" s="133">
        <v>8875</v>
      </c>
      <c r="E895" s="133">
        <v>8567</v>
      </c>
      <c r="F895" s="133">
        <v>8567</v>
      </c>
      <c r="G895" s="134">
        <f t="shared" si="12"/>
        <v>96.52957746478873</v>
      </c>
    </row>
    <row r="896" spans="1:7" ht="14.25">
      <c r="A896" s="131" t="s">
        <v>1635</v>
      </c>
      <c r="B896" s="131" t="s">
        <v>1636</v>
      </c>
      <c r="C896" s="132">
        <v>3137</v>
      </c>
      <c r="D896" s="133">
        <v>1673</v>
      </c>
      <c r="E896" s="133">
        <v>611</v>
      </c>
      <c r="F896" s="133">
        <v>611</v>
      </c>
      <c r="G896" s="134">
        <f t="shared" si="12"/>
        <v>36.52121936640766</v>
      </c>
    </row>
    <row r="897" spans="1:7" ht="14.25">
      <c r="A897" s="131" t="s">
        <v>1637</v>
      </c>
      <c r="B897" s="131" t="s">
        <v>1638</v>
      </c>
      <c r="C897" s="132">
        <v>0</v>
      </c>
      <c r="D897" s="133">
        <v>0</v>
      </c>
      <c r="E897" s="133"/>
      <c r="F897" s="133"/>
      <c r="G897" s="134"/>
    </row>
    <row r="898" spans="1:7" ht="14.25">
      <c r="A898" s="131" t="s">
        <v>1639</v>
      </c>
      <c r="B898" s="131" t="s">
        <v>1640</v>
      </c>
      <c r="C898" s="132">
        <v>0</v>
      </c>
      <c r="D898" s="133">
        <v>0</v>
      </c>
      <c r="E898" s="133"/>
      <c r="F898" s="133"/>
      <c r="G898" s="134"/>
    </row>
    <row r="899" spans="1:7" ht="14.25">
      <c r="A899" s="131" t="s">
        <v>1641</v>
      </c>
      <c r="B899" s="131" t="s">
        <v>1642</v>
      </c>
      <c r="C899" s="132">
        <v>0</v>
      </c>
      <c r="D899" s="133">
        <v>0</v>
      </c>
      <c r="E899" s="133"/>
      <c r="F899" s="133"/>
      <c r="G899" s="134"/>
    </row>
    <row r="900" spans="1:7" ht="14.25">
      <c r="A900" s="131" t="s">
        <v>1643</v>
      </c>
      <c r="B900" s="131" t="s">
        <v>1644</v>
      </c>
      <c r="C900" s="132">
        <v>0</v>
      </c>
      <c r="D900" s="133">
        <v>0</v>
      </c>
      <c r="E900" s="133"/>
      <c r="F900" s="133"/>
      <c r="G900" s="134"/>
    </row>
    <row r="901" spans="1:7" ht="14.25">
      <c r="A901" s="131" t="s">
        <v>1645</v>
      </c>
      <c r="B901" s="131" t="s">
        <v>1646</v>
      </c>
      <c r="C901" s="132">
        <v>305</v>
      </c>
      <c r="D901" s="133">
        <v>293</v>
      </c>
      <c r="E901" s="133">
        <v>304</v>
      </c>
      <c r="F901" s="133">
        <v>304</v>
      </c>
      <c r="G901" s="134">
        <f>(F901/D901)*100</f>
        <v>103.75426621160409</v>
      </c>
    </row>
    <row r="902" spans="1:7" ht="14.25">
      <c r="A902" s="131" t="s">
        <v>1647</v>
      </c>
      <c r="B902" s="131" t="s">
        <v>1648</v>
      </c>
      <c r="C902" s="132">
        <v>0</v>
      </c>
      <c r="D902" s="133">
        <v>0</v>
      </c>
      <c r="E902" s="133"/>
      <c r="F902" s="133"/>
      <c r="G902" s="134"/>
    </row>
    <row r="903" spans="1:7" ht="14.25">
      <c r="A903" s="131" t="s">
        <v>1649</v>
      </c>
      <c r="B903" s="131" t="s">
        <v>1650</v>
      </c>
      <c r="C903" s="132">
        <v>65</v>
      </c>
      <c r="D903" s="133">
        <v>79</v>
      </c>
      <c r="E903" s="133">
        <v>78</v>
      </c>
      <c r="F903" s="133">
        <v>78</v>
      </c>
      <c r="G903" s="134">
        <f>(F903/D903)*100</f>
        <v>98.73417721518987</v>
      </c>
    </row>
    <row r="904" spans="1:7" ht="14.25">
      <c r="A904" s="131" t="s">
        <v>1651</v>
      </c>
      <c r="B904" s="131" t="s">
        <v>1652</v>
      </c>
      <c r="C904" s="132">
        <v>550</v>
      </c>
      <c r="D904" s="133">
        <v>965</v>
      </c>
      <c r="E904" s="133">
        <v>486</v>
      </c>
      <c r="F904" s="133">
        <v>486</v>
      </c>
      <c r="G904" s="134">
        <f>(F904/D904)*100</f>
        <v>50.36269430051813</v>
      </c>
    </row>
    <row r="905" spans="1:7" ht="14.25">
      <c r="A905" s="131" t="s">
        <v>1653</v>
      </c>
      <c r="B905" s="131" t="s">
        <v>1654</v>
      </c>
      <c r="C905" s="132">
        <v>0</v>
      </c>
      <c r="D905" s="133">
        <v>43</v>
      </c>
      <c r="E905" s="133"/>
      <c r="F905" s="133"/>
      <c r="G905" s="134">
        <f>(F905/D905)*100</f>
        <v>0</v>
      </c>
    </row>
    <row r="906" spans="1:7" ht="14.25">
      <c r="A906" s="131" t="s">
        <v>1655</v>
      </c>
      <c r="B906" s="131" t="s">
        <v>1656</v>
      </c>
      <c r="C906" s="132">
        <v>0</v>
      </c>
      <c r="D906" s="133">
        <v>0</v>
      </c>
      <c r="E906" s="133"/>
      <c r="F906" s="133"/>
      <c r="G906" s="134"/>
    </row>
    <row r="907" spans="1:7" ht="14.25">
      <c r="A907" s="131" t="s">
        <v>1657</v>
      </c>
      <c r="B907" s="131" t="s">
        <v>1658</v>
      </c>
      <c r="C907" s="132">
        <v>0</v>
      </c>
      <c r="D907" s="133">
        <v>0</v>
      </c>
      <c r="E907" s="133"/>
      <c r="F907" s="133"/>
      <c r="G907" s="134"/>
    </row>
    <row r="908" spans="1:7" ht="14.25">
      <c r="A908" s="131" t="s">
        <v>1659</v>
      </c>
      <c r="B908" s="131" t="s">
        <v>1660</v>
      </c>
      <c r="C908" s="132">
        <v>0</v>
      </c>
      <c r="D908" s="133">
        <v>0</v>
      </c>
      <c r="E908" s="133"/>
      <c r="F908" s="133"/>
      <c r="G908" s="134"/>
    </row>
    <row r="909" spans="1:7" ht="14.25">
      <c r="A909" s="131" t="s">
        <v>1661</v>
      </c>
      <c r="B909" s="131" t="s">
        <v>1662</v>
      </c>
      <c r="C909" s="132">
        <v>0</v>
      </c>
      <c r="D909" s="133">
        <v>2053</v>
      </c>
      <c r="E909" s="133">
        <v>2053</v>
      </c>
      <c r="F909" s="133">
        <v>2053</v>
      </c>
      <c r="G909" s="134">
        <f>(F909/D909)*100</f>
        <v>100</v>
      </c>
    </row>
    <row r="910" spans="1:7" ht="14.25">
      <c r="A910" s="131" t="s">
        <v>1663</v>
      </c>
      <c r="B910" s="131" t="s">
        <v>1664</v>
      </c>
      <c r="C910" s="132">
        <v>360</v>
      </c>
      <c r="D910" s="133">
        <v>347</v>
      </c>
      <c r="E910" s="133">
        <v>347</v>
      </c>
      <c r="F910" s="133">
        <v>347</v>
      </c>
      <c r="G910" s="134">
        <f>(F910/D910)*100</f>
        <v>100</v>
      </c>
    </row>
    <row r="911" spans="1:7" ht="14.25">
      <c r="A911" s="131" t="s">
        <v>1665</v>
      </c>
      <c r="B911" s="131" t="s">
        <v>1666</v>
      </c>
      <c r="C911" s="132">
        <v>0</v>
      </c>
      <c r="D911" s="133">
        <v>0</v>
      </c>
      <c r="E911" s="133"/>
      <c r="F911" s="133"/>
      <c r="G911" s="134"/>
    </row>
    <row r="912" spans="1:7" ht="14.25">
      <c r="A912" s="131" t="s">
        <v>1667</v>
      </c>
      <c r="B912" s="131" t="s">
        <v>1609</v>
      </c>
      <c r="C912" s="132">
        <v>0</v>
      </c>
      <c r="D912" s="133">
        <v>0</v>
      </c>
      <c r="E912" s="133"/>
      <c r="F912" s="133"/>
      <c r="G912" s="134"/>
    </row>
    <row r="913" spans="1:7" ht="14.25">
      <c r="A913" s="131" t="s">
        <v>1668</v>
      </c>
      <c r="B913" s="131" t="s">
        <v>1669</v>
      </c>
      <c r="C913" s="132">
        <v>325</v>
      </c>
      <c r="D913" s="133">
        <v>317</v>
      </c>
      <c r="E913" s="133">
        <v>317</v>
      </c>
      <c r="F913" s="133">
        <v>317</v>
      </c>
      <c r="G913" s="134">
        <f>(F913/D913)*100</f>
        <v>100</v>
      </c>
    </row>
    <row r="914" spans="1:7" ht="14.25">
      <c r="A914" s="131" t="s">
        <v>1670</v>
      </c>
      <c r="B914" s="131" t="s">
        <v>1671</v>
      </c>
      <c r="C914" s="132">
        <v>2033</v>
      </c>
      <c r="D914" s="133">
        <v>0</v>
      </c>
      <c r="E914" s="133">
        <v>245</v>
      </c>
      <c r="F914" s="133">
        <v>245</v>
      </c>
      <c r="G914" s="134"/>
    </row>
    <row r="915" spans="1:7" ht="14.25">
      <c r="A915" s="131" t="s">
        <v>1672</v>
      </c>
      <c r="B915" s="131" t="s">
        <v>1673</v>
      </c>
      <c r="C915" s="132">
        <v>0</v>
      </c>
      <c r="D915" s="133">
        <v>0</v>
      </c>
      <c r="E915" s="133"/>
      <c r="F915" s="133"/>
      <c r="G915" s="134"/>
    </row>
    <row r="916" spans="1:7" ht="14.25">
      <c r="A916" s="131" t="s">
        <v>1674</v>
      </c>
      <c r="B916" s="131" t="s">
        <v>1675</v>
      </c>
      <c r="C916" s="132">
        <v>0</v>
      </c>
      <c r="D916" s="133">
        <v>0</v>
      </c>
      <c r="E916" s="133">
        <v>0</v>
      </c>
      <c r="F916" s="133">
        <v>0</v>
      </c>
      <c r="G916" s="134"/>
    </row>
    <row r="917" spans="1:7" ht="14.25">
      <c r="A917" s="131" t="s">
        <v>1676</v>
      </c>
      <c r="B917" s="131" t="s">
        <v>89</v>
      </c>
      <c r="C917" s="132">
        <v>0</v>
      </c>
      <c r="D917" s="133">
        <v>0</v>
      </c>
      <c r="E917" s="133"/>
      <c r="F917" s="133"/>
      <c r="G917" s="134"/>
    </row>
    <row r="918" spans="1:7" ht="14.25">
      <c r="A918" s="131" t="s">
        <v>1677</v>
      </c>
      <c r="B918" s="131" t="s">
        <v>91</v>
      </c>
      <c r="C918" s="132">
        <v>0</v>
      </c>
      <c r="D918" s="133">
        <v>0</v>
      </c>
      <c r="E918" s="133"/>
      <c r="F918" s="133"/>
      <c r="G918" s="134"/>
    </row>
    <row r="919" spans="1:7" ht="14.25">
      <c r="A919" s="131" t="s">
        <v>1678</v>
      </c>
      <c r="B919" s="131" t="s">
        <v>93</v>
      </c>
      <c r="C919" s="132">
        <v>0</v>
      </c>
      <c r="D919" s="133">
        <v>0</v>
      </c>
      <c r="E919" s="133"/>
      <c r="F919" s="133"/>
      <c r="G919" s="134"/>
    </row>
    <row r="920" spans="1:7" ht="14.25">
      <c r="A920" s="131" t="s">
        <v>1679</v>
      </c>
      <c r="B920" s="131" t="s">
        <v>1680</v>
      </c>
      <c r="C920" s="132">
        <v>0</v>
      </c>
      <c r="D920" s="133">
        <v>0</v>
      </c>
      <c r="E920" s="133"/>
      <c r="F920" s="133"/>
      <c r="G920" s="134"/>
    </row>
    <row r="921" spans="1:7" ht="14.25">
      <c r="A921" s="131" t="s">
        <v>1681</v>
      </c>
      <c r="B921" s="131" t="s">
        <v>1682</v>
      </c>
      <c r="C921" s="132">
        <v>0</v>
      </c>
      <c r="D921" s="133">
        <v>0</v>
      </c>
      <c r="E921" s="133"/>
      <c r="F921" s="133"/>
      <c r="G921" s="134"/>
    </row>
    <row r="922" spans="1:7" ht="14.25">
      <c r="A922" s="131" t="s">
        <v>1683</v>
      </c>
      <c r="B922" s="131" t="s">
        <v>1684</v>
      </c>
      <c r="C922" s="132">
        <v>0</v>
      </c>
      <c r="D922" s="133">
        <v>0</v>
      </c>
      <c r="E922" s="133"/>
      <c r="F922" s="133"/>
      <c r="G922" s="134"/>
    </row>
    <row r="923" spans="1:7" ht="14.25">
      <c r="A923" s="131" t="s">
        <v>1685</v>
      </c>
      <c r="B923" s="131" t="s">
        <v>1686</v>
      </c>
      <c r="C923" s="132">
        <v>0</v>
      </c>
      <c r="D923" s="133">
        <v>0</v>
      </c>
      <c r="E923" s="133"/>
      <c r="F923" s="133"/>
      <c r="G923" s="134"/>
    </row>
    <row r="924" spans="1:7" ht="14.25">
      <c r="A924" s="131" t="s">
        <v>1687</v>
      </c>
      <c r="B924" s="131" t="s">
        <v>1688</v>
      </c>
      <c r="C924" s="132">
        <v>0</v>
      </c>
      <c r="D924" s="133">
        <v>0</v>
      </c>
      <c r="E924" s="133"/>
      <c r="F924" s="133"/>
      <c r="G924" s="134"/>
    </row>
    <row r="925" spans="1:7" ht="14.25">
      <c r="A925" s="131" t="s">
        <v>1689</v>
      </c>
      <c r="B925" s="131" t="s">
        <v>1690</v>
      </c>
      <c r="C925" s="132">
        <v>0</v>
      </c>
      <c r="D925" s="133">
        <v>0</v>
      </c>
      <c r="E925" s="133"/>
      <c r="F925" s="133"/>
      <c r="G925" s="134"/>
    </row>
    <row r="926" spans="1:7" ht="14.25">
      <c r="A926" s="131" t="s">
        <v>1691</v>
      </c>
      <c r="B926" s="131" t="s">
        <v>1692</v>
      </c>
      <c r="C926" s="132">
        <v>0</v>
      </c>
      <c r="D926" s="133">
        <v>0</v>
      </c>
      <c r="E926" s="133"/>
      <c r="F926" s="133"/>
      <c r="G926" s="134"/>
    </row>
    <row r="927" spans="1:7" ht="14.25">
      <c r="A927" s="131" t="s">
        <v>1693</v>
      </c>
      <c r="B927" s="131" t="s">
        <v>1694</v>
      </c>
      <c r="C927" s="132">
        <v>5883</v>
      </c>
      <c r="D927" s="133">
        <v>3210</v>
      </c>
      <c r="E927" s="133">
        <v>0</v>
      </c>
      <c r="F927" s="133">
        <v>0</v>
      </c>
      <c r="G927" s="134">
        <f>(F927/D927)*100</f>
        <v>0</v>
      </c>
    </row>
    <row r="928" spans="1:7" ht="14.25">
      <c r="A928" s="131" t="s">
        <v>1695</v>
      </c>
      <c r="B928" s="131" t="s">
        <v>1696</v>
      </c>
      <c r="C928" s="132">
        <v>2781</v>
      </c>
      <c r="D928" s="133">
        <v>3210</v>
      </c>
      <c r="E928" s="133"/>
      <c r="F928" s="133"/>
      <c r="G928" s="134">
        <f>(F928/D928)*100</f>
        <v>0</v>
      </c>
    </row>
    <row r="929" spans="1:7" ht="14.25">
      <c r="A929" s="131" t="s">
        <v>1697</v>
      </c>
      <c r="B929" s="131" t="s">
        <v>1698</v>
      </c>
      <c r="C929" s="132">
        <v>0</v>
      </c>
      <c r="D929" s="133">
        <v>0</v>
      </c>
      <c r="E929" s="133"/>
      <c r="F929" s="133"/>
      <c r="G929" s="134"/>
    </row>
    <row r="930" spans="1:7" ht="14.25">
      <c r="A930" s="131" t="s">
        <v>1699</v>
      </c>
      <c r="B930" s="131" t="s">
        <v>1700</v>
      </c>
      <c r="C930" s="132">
        <v>0</v>
      </c>
      <c r="D930" s="133">
        <v>0</v>
      </c>
      <c r="E930" s="133"/>
      <c r="F930" s="133"/>
      <c r="G930" s="134"/>
    </row>
    <row r="931" spans="1:7" ht="14.25">
      <c r="A931" s="131" t="s">
        <v>1701</v>
      </c>
      <c r="B931" s="131" t="s">
        <v>1702</v>
      </c>
      <c r="C931" s="132">
        <v>1613</v>
      </c>
      <c r="D931" s="133">
        <v>0</v>
      </c>
      <c r="E931" s="133"/>
      <c r="F931" s="133"/>
      <c r="G931" s="134"/>
    </row>
    <row r="932" spans="1:7" ht="14.25">
      <c r="A932" s="131" t="s">
        <v>1703</v>
      </c>
      <c r="B932" s="131" t="s">
        <v>1704</v>
      </c>
      <c r="C932" s="132">
        <v>0</v>
      </c>
      <c r="D932" s="133">
        <v>0</v>
      </c>
      <c r="E932" s="133"/>
      <c r="F932" s="133"/>
      <c r="G932" s="134"/>
    </row>
    <row r="933" spans="1:7" ht="14.25">
      <c r="A933" s="131" t="s">
        <v>1705</v>
      </c>
      <c r="B933" s="131" t="s">
        <v>1706</v>
      </c>
      <c r="C933" s="132">
        <v>1489</v>
      </c>
      <c r="D933" s="133">
        <v>0</v>
      </c>
      <c r="E933" s="133"/>
      <c r="F933" s="133"/>
      <c r="G933" s="134"/>
    </row>
    <row r="934" spans="1:7" ht="14.25">
      <c r="A934" s="131" t="s">
        <v>1707</v>
      </c>
      <c r="B934" s="131" t="s">
        <v>1708</v>
      </c>
      <c r="C934" s="132">
        <v>2390</v>
      </c>
      <c r="D934" s="133">
        <v>2042</v>
      </c>
      <c r="E934" s="133">
        <v>2043</v>
      </c>
      <c r="F934" s="133">
        <v>2043</v>
      </c>
      <c r="G934" s="134">
        <f>(F934/D934)*100</f>
        <v>100.04897159647403</v>
      </c>
    </row>
    <row r="935" spans="1:7" ht="14.25">
      <c r="A935" s="131" t="s">
        <v>1709</v>
      </c>
      <c r="B935" s="131" t="s">
        <v>1710</v>
      </c>
      <c r="C935" s="132">
        <v>0</v>
      </c>
      <c r="D935" s="133">
        <v>0</v>
      </c>
      <c r="E935" s="133"/>
      <c r="F935" s="133"/>
      <c r="G935" s="134"/>
    </row>
    <row r="936" spans="1:7" ht="14.25">
      <c r="A936" s="131" t="s">
        <v>1711</v>
      </c>
      <c r="B936" s="131" t="s">
        <v>1712</v>
      </c>
      <c r="C936" s="132">
        <v>0</v>
      </c>
      <c r="D936" s="133">
        <v>0</v>
      </c>
      <c r="E936" s="133"/>
      <c r="F936" s="133"/>
      <c r="G936" s="134"/>
    </row>
    <row r="937" spans="1:7" ht="14.25">
      <c r="A937" s="131" t="s">
        <v>1713</v>
      </c>
      <c r="B937" s="131" t="s">
        <v>1714</v>
      </c>
      <c r="C937" s="132">
        <v>2390</v>
      </c>
      <c r="D937" s="133">
        <v>1430</v>
      </c>
      <c r="E937" s="133">
        <v>1431</v>
      </c>
      <c r="F937" s="133">
        <v>1431</v>
      </c>
      <c r="G937" s="134">
        <f>(F937/D937)*100</f>
        <v>100.06993006993008</v>
      </c>
    </row>
    <row r="938" spans="1:7" ht="14.25">
      <c r="A938" s="131" t="s">
        <v>1715</v>
      </c>
      <c r="B938" s="131" t="s">
        <v>1716</v>
      </c>
      <c r="C938" s="132">
        <v>0</v>
      </c>
      <c r="D938" s="133">
        <v>0</v>
      </c>
      <c r="E938" s="133"/>
      <c r="F938" s="133"/>
      <c r="G938" s="134"/>
    </row>
    <row r="939" spans="1:7" ht="14.25">
      <c r="A939" s="131" t="s">
        <v>1717</v>
      </c>
      <c r="B939" s="131" t="s">
        <v>1718</v>
      </c>
      <c r="C939" s="132">
        <v>0</v>
      </c>
      <c r="D939" s="133">
        <v>0</v>
      </c>
      <c r="E939" s="133"/>
      <c r="F939" s="133"/>
      <c r="G939" s="134"/>
    </row>
    <row r="940" spans="1:7" ht="14.25">
      <c r="A940" s="131" t="s">
        <v>1719</v>
      </c>
      <c r="B940" s="131" t="s">
        <v>1720</v>
      </c>
      <c r="C940" s="132">
        <v>0</v>
      </c>
      <c r="D940" s="133">
        <v>612</v>
      </c>
      <c r="E940" s="133">
        <v>612</v>
      </c>
      <c r="F940" s="133">
        <v>612</v>
      </c>
      <c r="G940" s="134">
        <f>(F940/D940)*100</f>
        <v>100</v>
      </c>
    </row>
    <row r="941" spans="1:7" ht="14.25">
      <c r="A941" s="131" t="s">
        <v>1721</v>
      </c>
      <c r="B941" s="131" t="s">
        <v>1722</v>
      </c>
      <c r="C941" s="132">
        <v>0</v>
      </c>
      <c r="D941" s="133">
        <v>0</v>
      </c>
      <c r="E941" s="133">
        <v>0</v>
      </c>
      <c r="F941" s="133">
        <v>0</v>
      </c>
      <c r="G941" s="134"/>
    </row>
    <row r="942" spans="1:7" ht="14.25">
      <c r="A942" s="131" t="s">
        <v>1723</v>
      </c>
      <c r="B942" s="131" t="s">
        <v>1724</v>
      </c>
      <c r="C942" s="132">
        <v>0</v>
      </c>
      <c r="D942" s="133">
        <v>0</v>
      </c>
      <c r="E942" s="133"/>
      <c r="F942" s="133"/>
      <c r="G942" s="134"/>
    </row>
    <row r="943" spans="1:7" ht="14.25">
      <c r="A943" s="131" t="s">
        <v>1725</v>
      </c>
      <c r="B943" s="131" t="s">
        <v>1726</v>
      </c>
      <c r="C943" s="132">
        <v>0</v>
      </c>
      <c r="D943" s="133">
        <v>0</v>
      </c>
      <c r="E943" s="133"/>
      <c r="F943" s="133"/>
      <c r="G943" s="134"/>
    </row>
    <row r="944" spans="1:7" ht="14.25">
      <c r="A944" s="131" t="s">
        <v>1727</v>
      </c>
      <c r="B944" s="131" t="s">
        <v>1728</v>
      </c>
      <c r="C944" s="132">
        <v>1332</v>
      </c>
      <c r="D944" s="133">
        <v>3198</v>
      </c>
      <c r="E944" s="133">
        <v>1574</v>
      </c>
      <c r="F944" s="133">
        <v>1574</v>
      </c>
      <c r="G944" s="134">
        <f>(F944/D944)*100</f>
        <v>49.21826141338336</v>
      </c>
    </row>
    <row r="945" spans="1:7" ht="14.25">
      <c r="A945" s="131" t="s">
        <v>1729</v>
      </c>
      <c r="B945" s="131" t="s">
        <v>1730</v>
      </c>
      <c r="C945" s="132">
        <v>0</v>
      </c>
      <c r="D945" s="133">
        <v>0</v>
      </c>
      <c r="E945" s="133"/>
      <c r="F945" s="133"/>
      <c r="G945" s="134"/>
    </row>
    <row r="946" spans="1:7" ht="14.25">
      <c r="A946" s="131" t="s">
        <v>1731</v>
      </c>
      <c r="B946" s="131" t="s">
        <v>1732</v>
      </c>
      <c r="C946" s="132">
        <v>1332</v>
      </c>
      <c r="D946" s="133">
        <v>3198</v>
      </c>
      <c r="E946" s="133">
        <v>1574</v>
      </c>
      <c r="F946" s="133">
        <v>1574</v>
      </c>
      <c r="G946" s="134">
        <f>(F946/D946)*100</f>
        <v>49.21826141338336</v>
      </c>
    </row>
    <row r="947" spans="1:7" ht="14.25">
      <c r="A947" s="131" t="s">
        <v>1733</v>
      </c>
      <c r="B947" s="131" t="s">
        <v>1734</v>
      </c>
      <c r="C947" s="132">
        <v>21847</v>
      </c>
      <c r="D947" s="133">
        <v>25624</v>
      </c>
      <c r="E947" s="133">
        <v>24530</v>
      </c>
      <c r="F947" s="133">
        <v>24530</v>
      </c>
      <c r="G947" s="134">
        <f>(F947/D947)*100</f>
        <v>95.73056509522323</v>
      </c>
    </row>
    <row r="948" spans="1:7" ht="14.25">
      <c r="A948" s="131" t="s">
        <v>1735</v>
      </c>
      <c r="B948" s="131" t="s">
        <v>1736</v>
      </c>
      <c r="C948" s="132">
        <v>16810</v>
      </c>
      <c r="D948" s="133">
        <v>20624</v>
      </c>
      <c r="E948" s="133">
        <v>19480</v>
      </c>
      <c r="F948" s="133">
        <v>19480</v>
      </c>
      <c r="G948" s="134">
        <f>(F948/D948)*100</f>
        <v>94.45306439100078</v>
      </c>
    </row>
    <row r="949" spans="1:7" ht="14.25">
      <c r="A949" s="131" t="s">
        <v>1737</v>
      </c>
      <c r="B949" s="131" t="s">
        <v>89</v>
      </c>
      <c r="C949" s="132">
        <v>1636</v>
      </c>
      <c r="D949" s="133">
        <v>1826</v>
      </c>
      <c r="E949" s="133">
        <v>1812</v>
      </c>
      <c r="F949" s="133">
        <v>1812</v>
      </c>
      <c r="G949" s="134">
        <f>(F949/D949)*100</f>
        <v>99.23329682365826</v>
      </c>
    </row>
    <row r="950" spans="1:7" ht="14.25">
      <c r="A950" s="131" t="s">
        <v>1738</v>
      </c>
      <c r="B950" s="131" t="s">
        <v>91</v>
      </c>
      <c r="C950" s="132">
        <v>218</v>
      </c>
      <c r="D950" s="133">
        <v>218</v>
      </c>
      <c r="E950" s="133">
        <v>195</v>
      </c>
      <c r="F950" s="133">
        <v>195</v>
      </c>
      <c r="G950" s="134">
        <f>(F950/D950)*100</f>
        <v>89.44954128440367</v>
      </c>
    </row>
    <row r="951" spans="1:7" ht="14.25">
      <c r="A951" s="131" t="s">
        <v>1739</v>
      </c>
      <c r="B951" s="131" t="s">
        <v>93</v>
      </c>
      <c r="C951" s="132">
        <v>0</v>
      </c>
      <c r="D951" s="133">
        <v>0</v>
      </c>
      <c r="E951" s="133"/>
      <c r="F951" s="133"/>
      <c r="G951" s="134"/>
    </row>
    <row r="952" spans="1:7" ht="14.25">
      <c r="A952" s="131" t="s">
        <v>1740</v>
      </c>
      <c r="B952" s="131" t="s">
        <v>1741</v>
      </c>
      <c r="C952" s="132">
        <v>2337</v>
      </c>
      <c r="D952" s="133">
        <v>910</v>
      </c>
      <c r="E952" s="133">
        <v>619</v>
      </c>
      <c r="F952" s="133">
        <v>619</v>
      </c>
      <c r="G952" s="134">
        <f>(F952/D952)*100</f>
        <v>68.02197802197803</v>
      </c>
    </row>
    <row r="953" spans="1:7" ht="14.25">
      <c r="A953" s="131" t="s">
        <v>1742</v>
      </c>
      <c r="B953" s="131" t="s">
        <v>1743</v>
      </c>
      <c r="C953" s="132">
        <v>6223</v>
      </c>
      <c r="D953" s="133">
        <v>6785</v>
      </c>
      <c r="E953" s="133">
        <v>6614</v>
      </c>
      <c r="F953" s="133">
        <v>6614</v>
      </c>
      <c r="G953" s="134">
        <f>(F953/D953)*100</f>
        <v>97.47973470891674</v>
      </c>
    </row>
    <row r="954" spans="1:7" ht="14.25">
      <c r="A954" s="131" t="s">
        <v>1744</v>
      </c>
      <c r="B954" s="131" t="s">
        <v>1745</v>
      </c>
      <c r="C954" s="132">
        <v>0</v>
      </c>
      <c r="D954" s="133">
        <v>0</v>
      </c>
      <c r="E954" s="133"/>
      <c r="F954" s="133"/>
      <c r="G954" s="134"/>
    </row>
    <row r="955" spans="1:7" ht="14.25">
      <c r="A955" s="131" t="s">
        <v>1746</v>
      </c>
      <c r="B955" s="131" t="s">
        <v>1747</v>
      </c>
      <c r="C955" s="132">
        <v>49</v>
      </c>
      <c r="D955" s="133">
        <v>49</v>
      </c>
      <c r="E955" s="133">
        <v>26</v>
      </c>
      <c r="F955" s="133">
        <v>26</v>
      </c>
      <c r="G955" s="134">
        <f>(F955/D955)*100</f>
        <v>53.06122448979592</v>
      </c>
    </row>
    <row r="956" spans="1:7" ht="14.25">
      <c r="A956" s="131" t="s">
        <v>1748</v>
      </c>
      <c r="B956" s="131" t="s">
        <v>1749</v>
      </c>
      <c r="C956" s="132">
        <v>0</v>
      </c>
      <c r="D956" s="133">
        <v>0</v>
      </c>
      <c r="E956" s="133"/>
      <c r="F956" s="133"/>
      <c r="G956" s="134"/>
    </row>
    <row r="957" spans="1:7" ht="14.25">
      <c r="A957" s="131" t="s">
        <v>1750</v>
      </c>
      <c r="B957" s="131" t="s">
        <v>1751</v>
      </c>
      <c r="C957" s="132">
        <v>30</v>
      </c>
      <c r="D957" s="133">
        <v>30</v>
      </c>
      <c r="E957" s="133">
        <v>27</v>
      </c>
      <c r="F957" s="133">
        <v>27</v>
      </c>
      <c r="G957" s="134">
        <f>(F957/D957)*100</f>
        <v>90</v>
      </c>
    </row>
    <row r="958" spans="1:7" ht="14.25">
      <c r="A958" s="131" t="s">
        <v>1752</v>
      </c>
      <c r="B958" s="131" t="s">
        <v>1753</v>
      </c>
      <c r="C958" s="132">
        <v>0</v>
      </c>
      <c r="D958" s="133">
        <v>0</v>
      </c>
      <c r="E958" s="133"/>
      <c r="F958" s="133"/>
      <c r="G958" s="134"/>
    </row>
    <row r="959" spans="1:7" ht="14.25">
      <c r="A959" s="131" t="s">
        <v>1754</v>
      </c>
      <c r="B959" s="131" t="s">
        <v>1755</v>
      </c>
      <c r="C959" s="132">
        <v>0</v>
      </c>
      <c r="D959" s="133">
        <v>0</v>
      </c>
      <c r="E959" s="133"/>
      <c r="F959" s="133"/>
      <c r="G959" s="134"/>
    </row>
    <row r="960" spans="1:7" ht="14.25">
      <c r="A960" s="131" t="s">
        <v>1756</v>
      </c>
      <c r="B960" s="131" t="s">
        <v>1757</v>
      </c>
      <c r="C960" s="132">
        <v>0</v>
      </c>
      <c r="D960" s="133">
        <v>0</v>
      </c>
      <c r="E960" s="133"/>
      <c r="F960" s="133"/>
      <c r="G960" s="134"/>
    </row>
    <row r="961" spans="1:7" ht="14.25">
      <c r="A961" s="131" t="s">
        <v>1758</v>
      </c>
      <c r="B961" s="131" t="s">
        <v>1759</v>
      </c>
      <c r="C961" s="132">
        <v>71</v>
      </c>
      <c r="D961" s="133">
        <v>71</v>
      </c>
      <c r="E961" s="133">
        <v>70</v>
      </c>
      <c r="F961" s="133">
        <v>70</v>
      </c>
      <c r="G961" s="134">
        <f>(F961/D961)*100</f>
        <v>98.59154929577466</v>
      </c>
    </row>
    <row r="962" spans="1:7" ht="14.25">
      <c r="A962" s="131" t="s">
        <v>1760</v>
      </c>
      <c r="B962" s="131" t="s">
        <v>1761</v>
      </c>
      <c r="C962" s="132">
        <v>0</v>
      </c>
      <c r="D962" s="133">
        <v>0</v>
      </c>
      <c r="E962" s="133"/>
      <c r="F962" s="133"/>
      <c r="G962" s="134"/>
    </row>
    <row r="963" spans="1:7" ht="14.25">
      <c r="A963" s="131" t="s">
        <v>1762</v>
      </c>
      <c r="B963" s="131" t="s">
        <v>1763</v>
      </c>
      <c r="C963" s="132">
        <v>0</v>
      </c>
      <c r="D963" s="133">
        <v>0</v>
      </c>
      <c r="E963" s="133"/>
      <c r="F963" s="133"/>
      <c r="G963" s="134"/>
    </row>
    <row r="964" spans="1:7" ht="14.25">
      <c r="A964" s="131" t="s">
        <v>1764</v>
      </c>
      <c r="B964" s="131" t="s">
        <v>1765</v>
      </c>
      <c r="C964" s="132">
        <v>0</v>
      </c>
      <c r="D964" s="133">
        <v>0</v>
      </c>
      <c r="E964" s="133"/>
      <c r="F964" s="133"/>
      <c r="G964" s="134"/>
    </row>
    <row r="965" spans="1:7" ht="14.25">
      <c r="A965" s="131" t="s">
        <v>1766</v>
      </c>
      <c r="B965" s="131" t="s">
        <v>1767</v>
      </c>
      <c r="C965" s="132">
        <v>0</v>
      </c>
      <c r="D965" s="133">
        <v>0</v>
      </c>
      <c r="E965" s="133"/>
      <c r="F965" s="133"/>
      <c r="G965" s="134"/>
    </row>
    <row r="966" spans="1:7" ht="14.25">
      <c r="A966" s="131" t="s">
        <v>1768</v>
      </c>
      <c r="B966" s="131" t="s">
        <v>1769</v>
      </c>
      <c r="C966" s="132">
        <v>0</v>
      </c>
      <c r="D966" s="133">
        <v>0</v>
      </c>
      <c r="E966" s="133"/>
      <c r="F966" s="133"/>
      <c r="G966" s="134"/>
    </row>
    <row r="967" spans="1:7" ht="14.25">
      <c r="A967" s="131" t="s">
        <v>1770</v>
      </c>
      <c r="B967" s="131" t="s">
        <v>1771</v>
      </c>
      <c r="C967" s="132">
        <v>658</v>
      </c>
      <c r="D967" s="133">
        <v>865</v>
      </c>
      <c r="E967" s="133">
        <v>803</v>
      </c>
      <c r="F967" s="133">
        <v>803</v>
      </c>
      <c r="G967" s="134">
        <f>(F967/D967)*100</f>
        <v>92.83236994219654</v>
      </c>
    </row>
    <row r="968" spans="1:7" ht="14.25">
      <c r="A968" s="131" t="s">
        <v>1772</v>
      </c>
      <c r="B968" s="131" t="s">
        <v>1773</v>
      </c>
      <c r="C968" s="132">
        <v>0</v>
      </c>
      <c r="D968" s="133">
        <v>0</v>
      </c>
      <c r="E968" s="133"/>
      <c r="F968" s="133"/>
      <c r="G968" s="134"/>
    </row>
    <row r="969" spans="1:7" ht="14.25">
      <c r="A969" s="131" t="s">
        <v>1774</v>
      </c>
      <c r="B969" s="131" t="s">
        <v>1775</v>
      </c>
      <c r="C969" s="132">
        <v>0</v>
      </c>
      <c r="D969" s="133">
        <v>0</v>
      </c>
      <c r="E969" s="133"/>
      <c r="F969" s="133"/>
      <c r="G969" s="134"/>
    </row>
    <row r="970" spans="1:7" ht="14.25">
      <c r="A970" s="131" t="s">
        <v>1776</v>
      </c>
      <c r="B970" s="131" t="s">
        <v>1777</v>
      </c>
      <c r="C970" s="132">
        <v>5588</v>
      </c>
      <c r="D970" s="133">
        <v>9870</v>
      </c>
      <c r="E970" s="133">
        <v>9314</v>
      </c>
      <c r="F970" s="133">
        <v>9314</v>
      </c>
      <c r="G970" s="134">
        <f>(F970/D970)*100</f>
        <v>94.36676798378926</v>
      </c>
    </row>
    <row r="971" spans="1:7" ht="14.25">
      <c r="A971" s="131" t="s">
        <v>1778</v>
      </c>
      <c r="B971" s="131" t="s">
        <v>1779</v>
      </c>
      <c r="C971" s="132">
        <v>0</v>
      </c>
      <c r="D971" s="133">
        <v>0</v>
      </c>
      <c r="E971" s="133">
        <v>0</v>
      </c>
      <c r="F971" s="133">
        <v>0</v>
      </c>
      <c r="G971" s="134"/>
    </row>
    <row r="972" spans="1:7" ht="14.25">
      <c r="A972" s="131" t="s">
        <v>1780</v>
      </c>
      <c r="B972" s="131" t="s">
        <v>89</v>
      </c>
      <c r="C972" s="132">
        <v>0</v>
      </c>
      <c r="D972" s="133">
        <v>0</v>
      </c>
      <c r="E972" s="133"/>
      <c r="F972" s="133"/>
      <c r="G972" s="134"/>
    </row>
    <row r="973" spans="1:7" ht="14.25">
      <c r="A973" s="131" t="s">
        <v>1781</v>
      </c>
      <c r="B973" s="131" t="s">
        <v>91</v>
      </c>
      <c r="C973" s="132">
        <v>0</v>
      </c>
      <c r="D973" s="133">
        <v>0</v>
      </c>
      <c r="E973" s="133"/>
      <c r="F973" s="133"/>
      <c r="G973" s="134"/>
    </row>
    <row r="974" spans="1:7" ht="14.25">
      <c r="A974" s="131" t="s">
        <v>1782</v>
      </c>
      <c r="B974" s="131" t="s">
        <v>93</v>
      </c>
      <c r="C974" s="132">
        <v>0</v>
      </c>
      <c r="D974" s="133">
        <v>0</v>
      </c>
      <c r="E974" s="133"/>
      <c r="F974" s="133"/>
      <c r="G974" s="134"/>
    </row>
    <row r="975" spans="1:7" ht="14.25">
      <c r="A975" s="131" t="s">
        <v>1783</v>
      </c>
      <c r="B975" s="131" t="s">
        <v>1784</v>
      </c>
      <c r="C975" s="132">
        <v>0</v>
      </c>
      <c r="D975" s="133">
        <v>0</v>
      </c>
      <c r="E975" s="133"/>
      <c r="F975" s="133"/>
      <c r="G975" s="134"/>
    </row>
    <row r="976" spans="1:7" ht="14.25">
      <c r="A976" s="131" t="s">
        <v>1785</v>
      </c>
      <c r="B976" s="131" t="s">
        <v>1786</v>
      </c>
      <c r="C976" s="132">
        <v>0</v>
      </c>
      <c r="D976" s="133">
        <v>0</v>
      </c>
      <c r="E976" s="133"/>
      <c r="F976" s="133"/>
      <c r="G976" s="134"/>
    </row>
    <row r="977" spans="1:7" ht="14.25">
      <c r="A977" s="131" t="s">
        <v>1787</v>
      </c>
      <c r="B977" s="131" t="s">
        <v>1788</v>
      </c>
      <c r="C977" s="132">
        <v>0</v>
      </c>
      <c r="D977" s="133">
        <v>0</v>
      </c>
      <c r="E977" s="133"/>
      <c r="F977" s="133"/>
      <c r="G977" s="134"/>
    </row>
    <row r="978" spans="1:7" ht="14.25">
      <c r="A978" s="131" t="s">
        <v>1789</v>
      </c>
      <c r="B978" s="131" t="s">
        <v>1790</v>
      </c>
      <c r="C978" s="132">
        <v>0</v>
      </c>
      <c r="D978" s="133">
        <v>0</v>
      </c>
      <c r="E978" s="133"/>
      <c r="F978" s="133"/>
      <c r="G978" s="134"/>
    </row>
    <row r="979" spans="1:7" ht="14.25">
      <c r="A979" s="131" t="s">
        <v>1791</v>
      </c>
      <c r="B979" s="131" t="s">
        <v>1792</v>
      </c>
      <c r="C979" s="132">
        <v>0</v>
      </c>
      <c r="D979" s="133">
        <v>0</v>
      </c>
      <c r="E979" s="133"/>
      <c r="F979" s="133"/>
      <c r="G979" s="134"/>
    </row>
    <row r="980" spans="1:7" ht="14.25">
      <c r="A980" s="131" t="s">
        <v>1793</v>
      </c>
      <c r="B980" s="131" t="s">
        <v>1794</v>
      </c>
      <c r="C980" s="132">
        <v>0</v>
      </c>
      <c r="D980" s="133">
        <v>0</v>
      </c>
      <c r="E980" s="133"/>
      <c r="F980" s="133"/>
      <c r="G980" s="134"/>
    </row>
    <row r="981" spans="1:7" ht="14.25">
      <c r="A981" s="131" t="s">
        <v>1795</v>
      </c>
      <c r="B981" s="131" t="s">
        <v>1796</v>
      </c>
      <c r="C981" s="132">
        <v>0</v>
      </c>
      <c r="D981" s="133">
        <v>0</v>
      </c>
      <c r="E981" s="133">
        <v>0</v>
      </c>
      <c r="F981" s="133">
        <v>0</v>
      </c>
      <c r="G981" s="134"/>
    </row>
    <row r="982" spans="1:7" ht="14.25">
      <c r="A982" s="131" t="s">
        <v>1797</v>
      </c>
      <c r="B982" s="131" t="s">
        <v>89</v>
      </c>
      <c r="C982" s="132">
        <v>0</v>
      </c>
      <c r="D982" s="133">
        <v>0</v>
      </c>
      <c r="E982" s="133"/>
      <c r="F982" s="133"/>
      <c r="G982" s="134"/>
    </row>
    <row r="983" spans="1:7" ht="14.25">
      <c r="A983" s="131" t="s">
        <v>1798</v>
      </c>
      <c r="B983" s="131" t="s">
        <v>91</v>
      </c>
      <c r="C983" s="132">
        <v>0</v>
      </c>
      <c r="D983" s="133">
        <v>0</v>
      </c>
      <c r="E983" s="133"/>
      <c r="F983" s="133"/>
      <c r="G983" s="134"/>
    </row>
    <row r="984" spans="1:7" ht="14.25">
      <c r="A984" s="131" t="s">
        <v>1799</v>
      </c>
      <c r="B984" s="131" t="s">
        <v>93</v>
      </c>
      <c r="C984" s="132">
        <v>0</v>
      </c>
      <c r="D984" s="133">
        <v>0</v>
      </c>
      <c r="E984" s="133"/>
      <c r="F984" s="133"/>
      <c r="G984" s="134"/>
    </row>
    <row r="985" spans="1:7" ht="14.25">
      <c r="A985" s="131" t="s">
        <v>1800</v>
      </c>
      <c r="B985" s="131" t="s">
        <v>1801</v>
      </c>
      <c r="C985" s="132">
        <v>0</v>
      </c>
      <c r="D985" s="133">
        <v>0</v>
      </c>
      <c r="E985" s="133"/>
      <c r="F985" s="133"/>
      <c r="G985" s="134"/>
    </row>
    <row r="986" spans="1:7" ht="14.25">
      <c r="A986" s="131" t="s">
        <v>1802</v>
      </c>
      <c r="B986" s="131" t="s">
        <v>1803</v>
      </c>
      <c r="C986" s="132">
        <v>0</v>
      </c>
      <c r="D986" s="133">
        <v>0</v>
      </c>
      <c r="E986" s="133"/>
      <c r="F986" s="133"/>
      <c r="G986" s="134"/>
    </row>
    <row r="987" spans="1:7" ht="14.25">
      <c r="A987" s="131" t="s">
        <v>1804</v>
      </c>
      <c r="B987" s="131" t="s">
        <v>1805</v>
      </c>
      <c r="C987" s="132">
        <v>0</v>
      </c>
      <c r="D987" s="133">
        <v>0</v>
      </c>
      <c r="E987" s="133"/>
      <c r="F987" s="133"/>
      <c r="G987" s="134"/>
    </row>
    <row r="988" spans="1:7" ht="14.25">
      <c r="A988" s="131" t="s">
        <v>1806</v>
      </c>
      <c r="B988" s="131" t="s">
        <v>1807</v>
      </c>
      <c r="C988" s="132">
        <v>0</v>
      </c>
      <c r="D988" s="133">
        <v>0</v>
      </c>
      <c r="E988" s="133"/>
      <c r="F988" s="133"/>
      <c r="G988" s="134"/>
    </row>
    <row r="989" spans="1:7" ht="14.25">
      <c r="A989" s="131" t="s">
        <v>1808</v>
      </c>
      <c r="B989" s="131" t="s">
        <v>1809</v>
      </c>
      <c r="C989" s="132">
        <v>0</v>
      </c>
      <c r="D989" s="133">
        <v>0</v>
      </c>
      <c r="E989" s="133"/>
      <c r="F989" s="133"/>
      <c r="G989" s="134"/>
    </row>
    <row r="990" spans="1:7" ht="14.25">
      <c r="A990" s="131" t="s">
        <v>1810</v>
      </c>
      <c r="B990" s="131" t="s">
        <v>1811</v>
      </c>
      <c r="C990" s="132">
        <v>0</v>
      </c>
      <c r="D990" s="133">
        <v>0</v>
      </c>
      <c r="E990" s="133"/>
      <c r="F990" s="133"/>
      <c r="G990" s="134"/>
    </row>
    <row r="991" spans="1:7" ht="14.25">
      <c r="A991" s="131" t="s">
        <v>1812</v>
      </c>
      <c r="B991" s="131" t="s">
        <v>1813</v>
      </c>
      <c r="C991" s="132">
        <v>1229</v>
      </c>
      <c r="D991" s="133">
        <v>1143</v>
      </c>
      <c r="E991" s="133"/>
      <c r="F991" s="133"/>
      <c r="G991" s="134">
        <f>(F991/D991)*100</f>
        <v>0</v>
      </c>
    </row>
    <row r="992" spans="1:7" ht="14.25">
      <c r="A992" s="131" t="s">
        <v>1814</v>
      </c>
      <c r="B992" s="131" t="s">
        <v>1815</v>
      </c>
      <c r="C992" s="132">
        <v>181</v>
      </c>
      <c r="D992" s="133">
        <v>0</v>
      </c>
      <c r="E992" s="133"/>
      <c r="F992" s="133"/>
      <c r="G992" s="134"/>
    </row>
    <row r="993" spans="1:7" ht="14.25">
      <c r="A993" s="131" t="s">
        <v>1816</v>
      </c>
      <c r="B993" s="131" t="s">
        <v>1817</v>
      </c>
      <c r="C993" s="132">
        <v>1048</v>
      </c>
      <c r="D993" s="133">
        <v>1143</v>
      </c>
      <c r="E993" s="133"/>
      <c r="F993" s="133"/>
      <c r="G993" s="134">
        <f>(F993/D993)*100</f>
        <v>0</v>
      </c>
    </row>
    <row r="994" spans="1:7" ht="14.25">
      <c r="A994" s="131" t="s">
        <v>1818</v>
      </c>
      <c r="B994" s="131" t="s">
        <v>1819</v>
      </c>
      <c r="C994" s="132">
        <v>0</v>
      </c>
      <c r="D994" s="133">
        <v>0</v>
      </c>
      <c r="E994" s="133"/>
      <c r="F994" s="133"/>
      <c r="G994" s="134"/>
    </row>
    <row r="995" spans="1:7" ht="14.25">
      <c r="A995" s="131" t="s">
        <v>1820</v>
      </c>
      <c r="B995" s="131" t="s">
        <v>1821</v>
      </c>
      <c r="C995" s="132">
        <v>0</v>
      </c>
      <c r="D995" s="133">
        <v>0</v>
      </c>
      <c r="E995" s="133"/>
      <c r="F995" s="133"/>
      <c r="G995" s="134"/>
    </row>
    <row r="996" spans="1:7" ht="14.25">
      <c r="A996" s="131" t="s">
        <v>1822</v>
      </c>
      <c r="B996" s="131" t="s">
        <v>1823</v>
      </c>
      <c r="C996" s="132">
        <v>124</v>
      </c>
      <c r="D996" s="133">
        <v>13</v>
      </c>
      <c r="E996" s="133">
        <v>19</v>
      </c>
      <c r="F996" s="133">
        <v>19</v>
      </c>
      <c r="G996" s="134">
        <f>(F996/D996)*100</f>
        <v>146.15384615384613</v>
      </c>
    </row>
    <row r="997" spans="1:7" ht="14.25">
      <c r="A997" s="131" t="s">
        <v>1824</v>
      </c>
      <c r="B997" s="131" t="s">
        <v>89</v>
      </c>
      <c r="C997" s="132">
        <v>0</v>
      </c>
      <c r="D997" s="133">
        <v>0</v>
      </c>
      <c r="E997" s="133"/>
      <c r="F997" s="133"/>
      <c r="G997" s="134"/>
    </row>
    <row r="998" spans="1:7" ht="14.25">
      <c r="A998" s="131" t="s">
        <v>1825</v>
      </c>
      <c r="B998" s="131" t="s">
        <v>91</v>
      </c>
      <c r="C998" s="132">
        <v>0</v>
      </c>
      <c r="D998" s="133">
        <v>0</v>
      </c>
      <c r="E998" s="133"/>
      <c r="F998" s="133"/>
      <c r="G998" s="134"/>
    </row>
    <row r="999" spans="1:7" ht="14.25">
      <c r="A999" s="131" t="s">
        <v>1826</v>
      </c>
      <c r="B999" s="131" t="s">
        <v>93</v>
      </c>
      <c r="C999" s="132">
        <v>0</v>
      </c>
      <c r="D999" s="133">
        <v>0</v>
      </c>
      <c r="E999" s="133"/>
      <c r="F999" s="133"/>
      <c r="G999" s="134"/>
    </row>
    <row r="1000" spans="1:7" ht="14.25">
      <c r="A1000" s="131" t="s">
        <v>1827</v>
      </c>
      <c r="B1000" s="131" t="s">
        <v>1792</v>
      </c>
      <c r="C1000" s="132">
        <v>0</v>
      </c>
      <c r="D1000" s="133">
        <v>0</v>
      </c>
      <c r="E1000" s="133"/>
      <c r="F1000" s="133"/>
      <c r="G1000" s="134"/>
    </row>
    <row r="1001" spans="1:7" ht="14.25">
      <c r="A1001" s="131" t="s">
        <v>1828</v>
      </c>
      <c r="B1001" s="131" t="s">
        <v>1829</v>
      </c>
      <c r="C1001" s="132">
        <v>0</v>
      </c>
      <c r="D1001" s="133">
        <v>0</v>
      </c>
      <c r="E1001" s="133"/>
      <c r="F1001" s="133"/>
      <c r="G1001" s="134"/>
    </row>
    <row r="1002" spans="1:7" ht="14.25">
      <c r="A1002" s="131" t="s">
        <v>1830</v>
      </c>
      <c r="B1002" s="131" t="s">
        <v>1831</v>
      </c>
      <c r="C1002" s="132">
        <v>124</v>
      </c>
      <c r="D1002" s="133">
        <v>13</v>
      </c>
      <c r="E1002" s="133">
        <v>19</v>
      </c>
      <c r="F1002" s="133">
        <v>19</v>
      </c>
      <c r="G1002" s="134">
        <f>(F1002/D1002)*100</f>
        <v>146.15384615384613</v>
      </c>
    </row>
    <row r="1003" spans="1:7" ht="14.25">
      <c r="A1003" s="131" t="s">
        <v>1832</v>
      </c>
      <c r="B1003" s="131" t="s">
        <v>1833</v>
      </c>
      <c r="C1003" s="132">
        <v>3684</v>
      </c>
      <c r="D1003" s="133">
        <v>3844</v>
      </c>
      <c r="E1003" s="133">
        <v>3838</v>
      </c>
      <c r="F1003" s="133">
        <v>3838</v>
      </c>
      <c r="G1003" s="134">
        <f>(F1003/D1003)*100</f>
        <v>99.84391259105098</v>
      </c>
    </row>
    <row r="1004" spans="1:7" ht="14.25">
      <c r="A1004" s="131" t="s">
        <v>1834</v>
      </c>
      <c r="B1004" s="131" t="s">
        <v>1835</v>
      </c>
      <c r="C1004" s="132">
        <v>2540</v>
      </c>
      <c r="D1004" s="133">
        <v>3844</v>
      </c>
      <c r="E1004" s="133">
        <v>3838</v>
      </c>
      <c r="F1004" s="133">
        <v>3838</v>
      </c>
      <c r="G1004" s="134">
        <f>(F1004/D1004)*100</f>
        <v>99.84391259105098</v>
      </c>
    </row>
    <row r="1005" spans="1:7" ht="14.25">
      <c r="A1005" s="131" t="s">
        <v>1836</v>
      </c>
      <c r="B1005" s="131" t="s">
        <v>1837</v>
      </c>
      <c r="C1005" s="132">
        <v>974</v>
      </c>
      <c r="D1005" s="133">
        <v>0</v>
      </c>
      <c r="E1005" s="133"/>
      <c r="F1005" s="133"/>
      <c r="G1005" s="134"/>
    </row>
    <row r="1006" spans="1:7" ht="14.25">
      <c r="A1006" s="131" t="s">
        <v>1838</v>
      </c>
      <c r="B1006" s="131" t="s">
        <v>1839</v>
      </c>
      <c r="C1006" s="132">
        <v>0</v>
      </c>
      <c r="D1006" s="133">
        <v>0</v>
      </c>
      <c r="E1006" s="133"/>
      <c r="F1006" s="133"/>
      <c r="G1006" s="134"/>
    </row>
    <row r="1007" spans="1:7" ht="14.25">
      <c r="A1007" s="131" t="s">
        <v>1840</v>
      </c>
      <c r="B1007" s="131" t="s">
        <v>1841</v>
      </c>
      <c r="C1007" s="132">
        <v>170</v>
      </c>
      <c r="D1007" s="133">
        <v>0</v>
      </c>
      <c r="E1007" s="133"/>
      <c r="F1007" s="133"/>
      <c r="G1007" s="134"/>
    </row>
    <row r="1008" spans="1:7" ht="14.25">
      <c r="A1008" s="131" t="s">
        <v>1842</v>
      </c>
      <c r="B1008" s="131" t="s">
        <v>1843</v>
      </c>
      <c r="C1008" s="132">
        <v>0</v>
      </c>
      <c r="D1008" s="133">
        <v>0</v>
      </c>
      <c r="E1008" s="133">
        <v>1193</v>
      </c>
      <c r="F1008" s="133">
        <v>1193</v>
      </c>
      <c r="G1008" s="134"/>
    </row>
    <row r="1009" spans="1:7" ht="14.25">
      <c r="A1009" s="131" t="s">
        <v>1844</v>
      </c>
      <c r="B1009" s="131" t="s">
        <v>1845</v>
      </c>
      <c r="C1009" s="132">
        <v>0</v>
      </c>
      <c r="D1009" s="133">
        <v>0</v>
      </c>
      <c r="E1009" s="133"/>
      <c r="F1009" s="133"/>
      <c r="G1009" s="134"/>
    </row>
    <row r="1010" spans="1:7" ht="14.25">
      <c r="A1010" s="131" t="s">
        <v>1846</v>
      </c>
      <c r="B1010" s="131" t="s">
        <v>1847</v>
      </c>
      <c r="C1010" s="132">
        <v>0</v>
      </c>
      <c r="D1010" s="133">
        <v>0</v>
      </c>
      <c r="E1010" s="133">
        <v>1193</v>
      </c>
      <c r="F1010" s="133">
        <v>1193</v>
      </c>
      <c r="G1010" s="134"/>
    </row>
    <row r="1011" spans="1:7" ht="14.25">
      <c r="A1011" s="131" t="s">
        <v>1848</v>
      </c>
      <c r="B1011" s="131" t="s">
        <v>1849</v>
      </c>
      <c r="C1011" s="132">
        <v>8103</v>
      </c>
      <c r="D1011" s="133">
        <v>13483</v>
      </c>
      <c r="E1011" s="133">
        <v>16839</v>
      </c>
      <c r="F1011" s="133">
        <v>16839</v>
      </c>
      <c r="G1011" s="134">
        <f>(F1011/D1011)*100</f>
        <v>124.8906029815323</v>
      </c>
    </row>
    <row r="1012" spans="1:7" ht="14.25">
      <c r="A1012" s="131" t="s">
        <v>1850</v>
      </c>
      <c r="B1012" s="131" t="s">
        <v>1851</v>
      </c>
      <c r="C1012" s="132">
        <v>0</v>
      </c>
      <c r="D1012" s="133">
        <v>0</v>
      </c>
      <c r="E1012" s="133">
        <v>0</v>
      </c>
      <c r="F1012" s="133">
        <v>0</v>
      </c>
      <c r="G1012" s="134"/>
    </row>
    <row r="1013" spans="1:7" ht="14.25">
      <c r="A1013" s="131" t="s">
        <v>1852</v>
      </c>
      <c r="B1013" s="131" t="s">
        <v>89</v>
      </c>
      <c r="C1013" s="132">
        <v>0</v>
      </c>
      <c r="D1013" s="133">
        <v>0</v>
      </c>
      <c r="E1013" s="133"/>
      <c r="F1013" s="133"/>
      <c r="G1013" s="134"/>
    </row>
    <row r="1014" spans="1:7" ht="14.25">
      <c r="A1014" s="131" t="s">
        <v>1853</v>
      </c>
      <c r="B1014" s="131" t="s">
        <v>91</v>
      </c>
      <c r="C1014" s="132">
        <v>0</v>
      </c>
      <c r="D1014" s="133">
        <v>0</v>
      </c>
      <c r="E1014" s="133"/>
      <c r="F1014" s="133"/>
      <c r="G1014" s="134"/>
    </row>
    <row r="1015" spans="1:7" ht="14.25">
      <c r="A1015" s="131" t="s">
        <v>1854</v>
      </c>
      <c r="B1015" s="131" t="s">
        <v>93</v>
      </c>
      <c r="C1015" s="132">
        <v>0</v>
      </c>
      <c r="D1015" s="133">
        <v>0</v>
      </c>
      <c r="E1015" s="133"/>
      <c r="F1015" s="133"/>
      <c r="G1015" s="134"/>
    </row>
    <row r="1016" spans="1:7" ht="14.25">
      <c r="A1016" s="131" t="s">
        <v>1855</v>
      </c>
      <c r="B1016" s="131" t="s">
        <v>1856</v>
      </c>
      <c r="C1016" s="132">
        <v>0</v>
      </c>
      <c r="D1016" s="133">
        <v>0</v>
      </c>
      <c r="E1016" s="133"/>
      <c r="F1016" s="133"/>
      <c r="G1016" s="134"/>
    </row>
    <row r="1017" spans="1:7" ht="14.25">
      <c r="A1017" s="131" t="s">
        <v>1857</v>
      </c>
      <c r="B1017" s="131" t="s">
        <v>1858</v>
      </c>
      <c r="C1017" s="132">
        <v>0</v>
      </c>
      <c r="D1017" s="133">
        <v>0</v>
      </c>
      <c r="E1017" s="133"/>
      <c r="F1017" s="133"/>
      <c r="G1017" s="134"/>
    </row>
    <row r="1018" spans="1:7" ht="14.25">
      <c r="A1018" s="131" t="s">
        <v>1859</v>
      </c>
      <c r="B1018" s="131" t="s">
        <v>1860</v>
      </c>
      <c r="C1018" s="132">
        <v>0</v>
      </c>
      <c r="D1018" s="133">
        <v>0</v>
      </c>
      <c r="E1018" s="133"/>
      <c r="F1018" s="133"/>
      <c r="G1018" s="134"/>
    </row>
    <row r="1019" spans="1:7" ht="14.25">
      <c r="A1019" s="131" t="s">
        <v>1861</v>
      </c>
      <c r="B1019" s="131" t="s">
        <v>1862</v>
      </c>
      <c r="C1019" s="132">
        <v>0</v>
      </c>
      <c r="D1019" s="133">
        <v>0</v>
      </c>
      <c r="E1019" s="133"/>
      <c r="F1019" s="133"/>
      <c r="G1019" s="134"/>
    </row>
    <row r="1020" spans="1:7" ht="14.25">
      <c r="A1020" s="131" t="s">
        <v>1863</v>
      </c>
      <c r="B1020" s="131" t="s">
        <v>1864</v>
      </c>
      <c r="C1020" s="132">
        <v>0</v>
      </c>
      <c r="D1020" s="133">
        <v>0</v>
      </c>
      <c r="E1020" s="133"/>
      <c r="F1020" s="133"/>
      <c r="G1020" s="134"/>
    </row>
    <row r="1021" spans="1:7" ht="14.25">
      <c r="A1021" s="131" t="s">
        <v>1865</v>
      </c>
      <c r="B1021" s="131" t="s">
        <v>1866</v>
      </c>
      <c r="C1021" s="132">
        <v>0</v>
      </c>
      <c r="D1021" s="133">
        <v>0</v>
      </c>
      <c r="E1021" s="133"/>
      <c r="F1021" s="133"/>
      <c r="G1021" s="134"/>
    </row>
    <row r="1022" spans="1:7" ht="14.25">
      <c r="A1022" s="131" t="s">
        <v>1867</v>
      </c>
      <c r="B1022" s="131" t="s">
        <v>1868</v>
      </c>
      <c r="C1022" s="132">
        <v>0</v>
      </c>
      <c r="D1022" s="133">
        <v>1489</v>
      </c>
      <c r="E1022" s="133">
        <v>1488</v>
      </c>
      <c r="F1022" s="133">
        <v>1488</v>
      </c>
      <c r="G1022" s="134">
        <f>(F1022/D1022)*100</f>
        <v>99.93284083277368</v>
      </c>
    </row>
    <row r="1023" spans="1:7" ht="14.25">
      <c r="A1023" s="131" t="s">
        <v>1869</v>
      </c>
      <c r="B1023" s="131" t="s">
        <v>89</v>
      </c>
      <c r="C1023" s="132">
        <v>0</v>
      </c>
      <c r="D1023" s="133">
        <v>0</v>
      </c>
      <c r="E1023" s="133"/>
      <c r="F1023" s="133"/>
      <c r="G1023" s="134"/>
    </row>
    <row r="1024" spans="1:7" ht="14.25">
      <c r="A1024" s="131" t="s">
        <v>1870</v>
      </c>
      <c r="B1024" s="131" t="s">
        <v>91</v>
      </c>
      <c r="C1024" s="132">
        <v>0</v>
      </c>
      <c r="D1024" s="133">
        <v>0</v>
      </c>
      <c r="E1024" s="133"/>
      <c r="F1024" s="133"/>
      <c r="G1024" s="134"/>
    </row>
    <row r="1025" spans="1:7" ht="14.25">
      <c r="A1025" s="131" t="s">
        <v>1871</v>
      </c>
      <c r="B1025" s="131" t="s">
        <v>93</v>
      </c>
      <c r="C1025" s="132">
        <v>0</v>
      </c>
      <c r="D1025" s="133">
        <v>0</v>
      </c>
      <c r="E1025" s="133"/>
      <c r="F1025" s="133"/>
      <c r="G1025" s="134"/>
    </row>
    <row r="1026" spans="1:7" ht="14.25">
      <c r="A1026" s="131" t="s">
        <v>1872</v>
      </c>
      <c r="B1026" s="131" t="s">
        <v>1873</v>
      </c>
      <c r="C1026" s="132">
        <v>0</v>
      </c>
      <c r="D1026" s="133">
        <v>0</v>
      </c>
      <c r="E1026" s="133"/>
      <c r="F1026" s="133"/>
      <c r="G1026" s="134"/>
    </row>
    <row r="1027" spans="1:7" ht="14.25">
      <c r="A1027" s="131" t="s">
        <v>1874</v>
      </c>
      <c r="B1027" s="131" t="s">
        <v>1875</v>
      </c>
      <c r="C1027" s="132">
        <v>0</v>
      </c>
      <c r="D1027" s="133">
        <v>0</v>
      </c>
      <c r="E1027" s="133"/>
      <c r="F1027" s="133"/>
      <c r="G1027" s="134"/>
    </row>
    <row r="1028" spans="1:7" ht="14.25">
      <c r="A1028" s="131" t="s">
        <v>1876</v>
      </c>
      <c r="B1028" s="131" t="s">
        <v>1877</v>
      </c>
      <c r="C1028" s="132">
        <v>0</v>
      </c>
      <c r="D1028" s="133">
        <v>0</v>
      </c>
      <c r="E1028" s="133"/>
      <c r="F1028" s="133"/>
      <c r="G1028" s="134"/>
    </row>
    <row r="1029" spans="1:7" ht="14.25">
      <c r="A1029" s="131" t="s">
        <v>1878</v>
      </c>
      <c r="B1029" s="131" t="s">
        <v>1879</v>
      </c>
      <c r="C1029" s="132">
        <v>0</v>
      </c>
      <c r="D1029" s="133">
        <v>0</v>
      </c>
      <c r="E1029" s="133"/>
      <c r="F1029" s="133"/>
      <c r="G1029" s="134"/>
    </row>
    <row r="1030" spans="1:7" ht="14.25">
      <c r="A1030" s="131" t="s">
        <v>1880</v>
      </c>
      <c r="B1030" s="131" t="s">
        <v>1881</v>
      </c>
      <c r="C1030" s="132">
        <v>0</v>
      </c>
      <c r="D1030" s="133">
        <v>0</v>
      </c>
      <c r="E1030" s="133"/>
      <c r="F1030" s="133"/>
      <c r="G1030" s="134"/>
    </row>
    <row r="1031" spans="1:7" ht="14.25">
      <c r="A1031" s="131" t="s">
        <v>1882</v>
      </c>
      <c r="B1031" s="131" t="s">
        <v>1883</v>
      </c>
      <c r="C1031" s="132">
        <v>0</v>
      </c>
      <c r="D1031" s="133">
        <v>0</v>
      </c>
      <c r="E1031" s="133"/>
      <c r="F1031" s="133"/>
      <c r="G1031" s="134"/>
    </row>
    <row r="1032" spans="1:7" ht="14.25">
      <c r="A1032" s="131" t="s">
        <v>1884</v>
      </c>
      <c r="B1032" s="131" t="s">
        <v>1885</v>
      </c>
      <c r="C1032" s="132">
        <v>0</v>
      </c>
      <c r="D1032" s="133">
        <v>0</v>
      </c>
      <c r="E1032" s="133"/>
      <c r="F1032" s="133"/>
      <c r="G1032" s="134"/>
    </row>
    <row r="1033" spans="1:7" ht="14.25">
      <c r="A1033" s="131" t="s">
        <v>1886</v>
      </c>
      <c r="B1033" s="131" t="s">
        <v>1887</v>
      </c>
      <c r="C1033" s="132">
        <v>0</v>
      </c>
      <c r="D1033" s="133">
        <v>0</v>
      </c>
      <c r="E1033" s="133"/>
      <c r="F1033" s="133"/>
      <c r="G1033" s="134"/>
    </row>
    <row r="1034" spans="1:7" ht="14.25">
      <c r="A1034" s="131" t="s">
        <v>1888</v>
      </c>
      <c r="B1034" s="131" t="s">
        <v>1889</v>
      </c>
      <c r="C1034" s="132">
        <v>0</v>
      </c>
      <c r="D1034" s="133">
        <v>0</v>
      </c>
      <c r="E1034" s="133"/>
      <c r="F1034" s="133"/>
      <c r="G1034" s="134"/>
    </row>
    <row r="1035" spans="1:7" ht="14.25">
      <c r="A1035" s="131" t="s">
        <v>1890</v>
      </c>
      <c r="B1035" s="131" t="s">
        <v>1891</v>
      </c>
      <c r="C1035" s="132">
        <v>0</v>
      </c>
      <c r="D1035" s="133">
        <v>0</v>
      </c>
      <c r="E1035" s="133"/>
      <c r="F1035" s="133"/>
      <c r="G1035" s="134"/>
    </row>
    <row r="1036" spans="1:7" ht="14.25">
      <c r="A1036" s="131" t="s">
        <v>1892</v>
      </c>
      <c r="B1036" s="131" t="s">
        <v>1893</v>
      </c>
      <c r="C1036" s="132">
        <v>0</v>
      </c>
      <c r="D1036" s="133">
        <v>0</v>
      </c>
      <c r="E1036" s="133"/>
      <c r="F1036" s="133"/>
      <c r="G1036" s="134"/>
    </row>
    <row r="1037" spans="1:7" ht="14.25">
      <c r="A1037" s="131" t="s">
        <v>1894</v>
      </c>
      <c r="B1037" s="131" t="s">
        <v>1895</v>
      </c>
      <c r="C1037" s="132">
        <v>0</v>
      </c>
      <c r="D1037" s="133">
        <v>1489</v>
      </c>
      <c r="E1037" s="133">
        <v>1488</v>
      </c>
      <c r="F1037" s="133">
        <v>1488</v>
      </c>
      <c r="G1037" s="134">
        <f>(F1037/D1037)*100</f>
        <v>99.93284083277368</v>
      </c>
    </row>
    <row r="1038" spans="1:7" ht="14.25">
      <c r="A1038" s="131" t="s">
        <v>1896</v>
      </c>
      <c r="B1038" s="131" t="s">
        <v>1897</v>
      </c>
      <c r="C1038" s="132">
        <v>0</v>
      </c>
      <c r="D1038" s="133">
        <v>0</v>
      </c>
      <c r="E1038" s="133">
        <v>0</v>
      </c>
      <c r="F1038" s="133">
        <v>0</v>
      </c>
      <c r="G1038" s="134"/>
    </row>
    <row r="1039" spans="1:7" ht="14.25">
      <c r="A1039" s="131" t="s">
        <v>1898</v>
      </c>
      <c r="B1039" s="131" t="s">
        <v>89</v>
      </c>
      <c r="C1039" s="132">
        <v>0</v>
      </c>
      <c r="D1039" s="133">
        <v>0</v>
      </c>
      <c r="E1039" s="133"/>
      <c r="F1039" s="133"/>
      <c r="G1039" s="134"/>
    </row>
    <row r="1040" spans="1:7" ht="14.25">
      <c r="A1040" s="131" t="s">
        <v>1899</v>
      </c>
      <c r="B1040" s="131" t="s">
        <v>91</v>
      </c>
      <c r="C1040" s="132">
        <v>0</v>
      </c>
      <c r="D1040" s="133">
        <v>0</v>
      </c>
      <c r="E1040" s="133"/>
      <c r="F1040" s="133"/>
      <c r="G1040" s="134"/>
    </row>
    <row r="1041" spans="1:7" ht="14.25">
      <c r="A1041" s="131" t="s">
        <v>1900</v>
      </c>
      <c r="B1041" s="131" t="s">
        <v>93</v>
      </c>
      <c r="C1041" s="132">
        <v>0</v>
      </c>
      <c r="D1041" s="133">
        <v>0</v>
      </c>
      <c r="E1041" s="133"/>
      <c r="F1041" s="133"/>
      <c r="G1041" s="134"/>
    </row>
    <row r="1042" spans="1:7" ht="14.25">
      <c r="A1042" s="131" t="s">
        <v>1901</v>
      </c>
      <c r="B1042" s="131" t="s">
        <v>1902</v>
      </c>
      <c r="C1042" s="132">
        <v>0</v>
      </c>
      <c r="D1042" s="133">
        <v>0</v>
      </c>
      <c r="E1042" s="133"/>
      <c r="F1042" s="133"/>
      <c r="G1042" s="134"/>
    </row>
    <row r="1043" spans="1:7" ht="14.25">
      <c r="A1043" s="131" t="s">
        <v>1903</v>
      </c>
      <c r="B1043" s="131" t="s">
        <v>1904</v>
      </c>
      <c r="C1043" s="132">
        <v>32</v>
      </c>
      <c r="D1043" s="133">
        <v>93</v>
      </c>
      <c r="E1043" s="133">
        <v>93</v>
      </c>
      <c r="F1043" s="133">
        <v>93</v>
      </c>
      <c r="G1043" s="134">
        <f>(F1043/D1043)*100</f>
        <v>100</v>
      </c>
    </row>
    <row r="1044" spans="1:7" ht="14.25">
      <c r="A1044" s="131" t="s">
        <v>1905</v>
      </c>
      <c r="B1044" s="131" t="s">
        <v>89</v>
      </c>
      <c r="C1044" s="132">
        <v>0</v>
      </c>
      <c r="D1044" s="133">
        <v>0</v>
      </c>
      <c r="E1044" s="133"/>
      <c r="F1044" s="133"/>
      <c r="G1044" s="134"/>
    </row>
    <row r="1045" spans="1:7" ht="14.25">
      <c r="A1045" s="131" t="s">
        <v>1906</v>
      </c>
      <c r="B1045" s="131" t="s">
        <v>91</v>
      </c>
      <c r="C1045" s="132">
        <v>0</v>
      </c>
      <c r="D1045" s="133">
        <v>0</v>
      </c>
      <c r="E1045" s="133"/>
      <c r="F1045" s="133"/>
      <c r="G1045" s="134"/>
    </row>
    <row r="1046" spans="1:7" ht="14.25">
      <c r="A1046" s="131" t="s">
        <v>1907</v>
      </c>
      <c r="B1046" s="131" t="s">
        <v>93</v>
      </c>
      <c r="C1046" s="132">
        <v>0</v>
      </c>
      <c r="D1046" s="133">
        <v>0</v>
      </c>
      <c r="E1046" s="133"/>
      <c r="F1046" s="133"/>
      <c r="G1046" s="134"/>
    </row>
    <row r="1047" spans="1:7" ht="14.25">
      <c r="A1047" s="131" t="s">
        <v>1908</v>
      </c>
      <c r="B1047" s="131" t="s">
        <v>1909</v>
      </c>
      <c r="C1047" s="132">
        <v>0</v>
      </c>
      <c r="D1047" s="133">
        <v>0</v>
      </c>
      <c r="E1047" s="133"/>
      <c r="F1047" s="133"/>
      <c r="G1047" s="134"/>
    </row>
    <row r="1048" spans="1:7" ht="14.25">
      <c r="A1048" s="131" t="s">
        <v>1910</v>
      </c>
      <c r="B1048" s="131" t="s">
        <v>1911</v>
      </c>
      <c r="C1048" s="132">
        <v>0</v>
      </c>
      <c r="D1048" s="133">
        <v>0</v>
      </c>
      <c r="E1048" s="133"/>
      <c r="F1048" s="133"/>
      <c r="G1048" s="134"/>
    </row>
    <row r="1049" spans="1:7" ht="14.25">
      <c r="A1049" s="131" t="s">
        <v>1912</v>
      </c>
      <c r="B1049" s="131" t="s">
        <v>1913</v>
      </c>
      <c r="C1049" s="132">
        <v>0</v>
      </c>
      <c r="D1049" s="133">
        <v>0</v>
      </c>
      <c r="E1049" s="133"/>
      <c r="F1049" s="133"/>
      <c r="G1049" s="134"/>
    </row>
    <row r="1050" spans="1:7" ht="14.25">
      <c r="A1050" s="131">
        <v>2150516</v>
      </c>
      <c r="B1050" s="131" t="s">
        <v>1914</v>
      </c>
      <c r="C1050" s="132">
        <v>0</v>
      </c>
      <c r="D1050" s="133">
        <v>0</v>
      </c>
      <c r="E1050" s="133"/>
      <c r="F1050" s="133"/>
      <c r="G1050" s="134"/>
    </row>
    <row r="1051" spans="1:7" ht="14.25">
      <c r="A1051" s="131">
        <v>2150517</v>
      </c>
      <c r="B1051" s="131" t="s">
        <v>1915</v>
      </c>
      <c r="C1051" s="132">
        <v>0</v>
      </c>
      <c r="D1051" s="133">
        <v>0</v>
      </c>
      <c r="E1051" s="133">
        <v>93</v>
      </c>
      <c r="F1051" s="133">
        <v>93</v>
      </c>
      <c r="G1051" s="134"/>
    </row>
    <row r="1052" spans="1:7" ht="14.25">
      <c r="A1052" s="131">
        <v>2150550</v>
      </c>
      <c r="B1052" s="131" t="s">
        <v>107</v>
      </c>
      <c r="C1052" s="132">
        <v>0</v>
      </c>
      <c r="D1052" s="133">
        <v>0</v>
      </c>
      <c r="E1052" s="135"/>
      <c r="F1052" s="135"/>
      <c r="G1052" s="134"/>
    </row>
    <row r="1053" spans="1:7" ht="14.25">
      <c r="A1053" s="131" t="s">
        <v>1916</v>
      </c>
      <c r="B1053" s="131" t="s">
        <v>1917</v>
      </c>
      <c r="C1053" s="132">
        <v>32</v>
      </c>
      <c r="D1053" s="133">
        <v>93</v>
      </c>
      <c r="E1053" s="133"/>
      <c r="F1053" s="133"/>
      <c r="G1053" s="134">
        <f>(F1053/D1053)*100</f>
        <v>0</v>
      </c>
    </row>
    <row r="1054" spans="1:7" ht="14.25">
      <c r="A1054" s="131" t="s">
        <v>1918</v>
      </c>
      <c r="B1054" s="131" t="s">
        <v>1919</v>
      </c>
      <c r="C1054" s="132">
        <v>371</v>
      </c>
      <c r="D1054" s="133">
        <v>432</v>
      </c>
      <c r="E1054" s="133">
        <v>435</v>
      </c>
      <c r="F1054" s="133">
        <v>435</v>
      </c>
      <c r="G1054" s="134">
        <f>(F1054/D1054)*100</f>
        <v>100.69444444444444</v>
      </c>
    </row>
    <row r="1055" spans="1:7" ht="14.25">
      <c r="A1055" s="131" t="s">
        <v>1920</v>
      </c>
      <c r="B1055" s="131" t="s">
        <v>89</v>
      </c>
      <c r="C1055" s="132">
        <v>0</v>
      </c>
      <c r="D1055" s="133">
        <v>0</v>
      </c>
      <c r="E1055" s="133"/>
      <c r="F1055" s="133"/>
      <c r="G1055" s="134"/>
    </row>
    <row r="1056" spans="1:7" ht="14.25">
      <c r="A1056" s="131" t="s">
        <v>1921</v>
      </c>
      <c r="B1056" s="131" t="s">
        <v>91</v>
      </c>
      <c r="C1056" s="132">
        <v>0</v>
      </c>
      <c r="D1056" s="133">
        <v>0</v>
      </c>
      <c r="E1056" s="133"/>
      <c r="F1056" s="133"/>
      <c r="G1056" s="134"/>
    </row>
    <row r="1057" spans="1:7" ht="14.25">
      <c r="A1057" s="131" t="s">
        <v>1922</v>
      </c>
      <c r="B1057" s="131" t="s">
        <v>93</v>
      </c>
      <c r="C1057" s="132">
        <v>0</v>
      </c>
      <c r="D1057" s="133">
        <v>0</v>
      </c>
      <c r="E1057" s="133"/>
      <c r="F1057" s="133"/>
      <c r="G1057" s="134"/>
    </row>
    <row r="1058" spans="1:7" ht="14.25">
      <c r="A1058" s="131" t="s">
        <v>1923</v>
      </c>
      <c r="B1058" s="131" t="s">
        <v>1924</v>
      </c>
      <c r="C1058" s="132">
        <v>0</v>
      </c>
      <c r="D1058" s="133">
        <v>0</v>
      </c>
      <c r="E1058" s="133"/>
      <c r="F1058" s="133"/>
      <c r="G1058" s="134"/>
    </row>
    <row r="1059" spans="1:7" ht="14.25">
      <c r="A1059" s="131" t="s">
        <v>1925</v>
      </c>
      <c r="B1059" s="131" t="s">
        <v>1926</v>
      </c>
      <c r="C1059" s="132">
        <v>0</v>
      </c>
      <c r="D1059" s="133">
        <v>0</v>
      </c>
      <c r="E1059" s="133"/>
      <c r="F1059" s="133"/>
      <c r="G1059" s="134"/>
    </row>
    <row r="1060" spans="1:7" ht="14.25">
      <c r="A1060" s="131" t="s">
        <v>1927</v>
      </c>
      <c r="B1060" s="131" t="s">
        <v>1928</v>
      </c>
      <c r="C1060" s="132">
        <v>371</v>
      </c>
      <c r="D1060" s="133">
        <v>432</v>
      </c>
      <c r="E1060" s="133">
        <v>435</v>
      </c>
      <c r="F1060" s="133">
        <v>435</v>
      </c>
      <c r="G1060" s="134">
        <f>(F1060/D1060)*100</f>
        <v>100.69444444444444</v>
      </c>
    </row>
    <row r="1061" spans="1:7" ht="14.25">
      <c r="A1061" s="131" t="s">
        <v>1929</v>
      </c>
      <c r="B1061" s="131" t="s">
        <v>1930</v>
      </c>
      <c r="C1061" s="132">
        <v>2950</v>
      </c>
      <c r="D1061" s="133">
        <v>4841</v>
      </c>
      <c r="E1061" s="133">
        <v>3983</v>
      </c>
      <c r="F1061" s="133">
        <v>3983</v>
      </c>
      <c r="G1061" s="134">
        <f>(F1061/D1061)*100</f>
        <v>82.27638917579011</v>
      </c>
    </row>
    <row r="1062" spans="1:7" ht="14.25">
      <c r="A1062" s="131" t="s">
        <v>1931</v>
      </c>
      <c r="B1062" s="131" t="s">
        <v>89</v>
      </c>
      <c r="C1062" s="132">
        <v>0</v>
      </c>
      <c r="D1062" s="133">
        <v>0</v>
      </c>
      <c r="E1062" s="133"/>
      <c r="F1062" s="133"/>
      <c r="G1062" s="134"/>
    </row>
    <row r="1063" spans="1:7" ht="14.25">
      <c r="A1063" s="131" t="s">
        <v>1932</v>
      </c>
      <c r="B1063" s="131" t="s">
        <v>91</v>
      </c>
      <c r="C1063" s="132">
        <v>0</v>
      </c>
      <c r="D1063" s="133">
        <v>0</v>
      </c>
      <c r="E1063" s="133"/>
      <c r="F1063" s="133"/>
      <c r="G1063" s="134"/>
    </row>
    <row r="1064" spans="1:7" ht="14.25">
      <c r="A1064" s="131" t="s">
        <v>1933</v>
      </c>
      <c r="B1064" s="131" t="s">
        <v>93</v>
      </c>
      <c r="C1064" s="132">
        <v>0</v>
      </c>
      <c r="D1064" s="133">
        <v>0</v>
      </c>
      <c r="E1064" s="133"/>
      <c r="F1064" s="133"/>
      <c r="G1064" s="134"/>
    </row>
    <row r="1065" spans="1:7" ht="14.25">
      <c r="A1065" s="131" t="s">
        <v>1934</v>
      </c>
      <c r="B1065" s="131" t="s">
        <v>1935</v>
      </c>
      <c r="C1065" s="132">
        <v>0</v>
      </c>
      <c r="D1065" s="133">
        <v>0</v>
      </c>
      <c r="E1065" s="133"/>
      <c r="F1065" s="133"/>
      <c r="G1065" s="134"/>
    </row>
    <row r="1066" spans="1:7" ht="14.25">
      <c r="A1066" s="131" t="s">
        <v>1936</v>
      </c>
      <c r="B1066" s="131" t="s">
        <v>1937</v>
      </c>
      <c r="C1066" s="132">
        <v>2950</v>
      </c>
      <c r="D1066" s="133">
        <v>3388</v>
      </c>
      <c r="E1066" s="133">
        <v>2181</v>
      </c>
      <c r="F1066" s="133">
        <v>2181</v>
      </c>
      <c r="G1066" s="134">
        <f>(F1066/D1066)*100</f>
        <v>64.37426210153482</v>
      </c>
    </row>
    <row r="1067" spans="1:7" ht="14.25">
      <c r="A1067" s="131" t="s">
        <v>1938</v>
      </c>
      <c r="B1067" s="131" t="s">
        <v>1939</v>
      </c>
      <c r="C1067" s="132">
        <v>0</v>
      </c>
      <c r="D1067" s="133">
        <v>1453</v>
      </c>
      <c r="E1067" s="133">
        <v>1802</v>
      </c>
      <c r="F1067" s="133">
        <v>1802</v>
      </c>
      <c r="G1067" s="134">
        <f>(F1067/D1067)*100</f>
        <v>124.01927047487955</v>
      </c>
    </row>
    <row r="1068" spans="1:7" ht="14.25">
      <c r="A1068" s="131" t="s">
        <v>1940</v>
      </c>
      <c r="B1068" s="131" t="s">
        <v>1941</v>
      </c>
      <c r="C1068" s="132">
        <v>4750</v>
      </c>
      <c r="D1068" s="133">
        <v>6628</v>
      </c>
      <c r="E1068" s="133">
        <v>10840</v>
      </c>
      <c r="F1068" s="133">
        <v>10840</v>
      </c>
      <c r="G1068" s="134">
        <f>(F1068/D1068)*100</f>
        <v>163.54858177429088</v>
      </c>
    </row>
    <row r="1069" spans="1:7" ht="14.25">
      <c r="A1069" s="131" t="s">
        <v>1942</v>
      </c>
      <c r="B1069" s="131" t="s">
        <v>1943</v>
      </c>
      <c r="C1069" s="132">
        <v>0</v>
      </c>
      <c r="D1069" s="133">
        <v>0</v>
      </c>
      <c r="E1069" s="133"/>
      <c r="F1069" s="133"/>
      <c r="G1069" s="134"/>
    </row>
    <row r="1070" spans="1:7" ht="14.25">
      <c r="A1070" s="131" t="s">
        <v>1944</v>
      </c>
      <c r="B1070" s="131" t="s">
        <v>1945</v>
      </c>
      <c r="C1070" s="132">
        <v>0</v>
      </c>
      <c r="D1070" s="133">
        <v>2265</v>
      </c>
      <c r="E1070" s="133">
        <v>2240</v>
      </c>
      <c r="F1070" s="133">
        <v>2240</v>
      </c>
      <c r="G1070" s="134">
        <f>(F1070/D1070)*100</f>
        <v>98.89624724061811</v>
      </c>
    </row>
    <row r="1071" spans="1:7" ht="14.25">
      <c r="A1071" s="131" t="s">
        <v>1946</v>
      </c>
      <c r="B1071" s="131" t="s">
        <v>1947</v>
      </c>
      <c r="C1071" s="132">
        <v>0</v>
      </c>
      <c r="D1071" s="133">
        <v>0</v>
      </c>
      <c r="E1071" s="133"/>
      <c r="F1071" s="133"/>
      <c r="G1071" s="134"/>
    </row>
    <row r="1072" spans="1:7" ht="14.25">
      <c r="A1072" s="131" t="s">
        <v>1948</v>
      </c>
      <c r="B1072" s="131" t="s">
        <v>1949</v>
      </c>
      <c r="C1072" s="132">
        <v>0</v>
      </c>
      <c r="D1072" s="133">
        <v>0</v>
      </c>
      <c r="E1072" s="133"/>
      <c r="F1072" s="133"/>
      <c r="G1072" s="134"/>
    </row>
    <row r="1073" spans="1:7" ht="14.25">
      <c r="A1073" s="131" t="s">
        <v>1950</v>
      </c>
      <c r="B1073" s="131" t="s">
        <v>1951</v>
      </c>
      <c r="C1073" s="132">
        <v>4750</v>
      </c>
      <c r="D1073" s="133">
        <v>4363</v>
      </c>
      <c r="E1073" s="133">
        <v>8600</v>
      </c>
      <c r="F1073" s="133">
        <v>8600</v>
      </c>
      <c r="G1073" s="134">
        <f>(F1073/D1073)*100</f>
        <v>197.11207884483153</v>
      </c>
    </row>
    <row r="1074" spans="1:7" ht="14.25">
      <c r="A1074" s="131" t="s">
        <v>1952</v>
      </c>
      <c r="B1074" s="131" t="s">
        <v>1953</v>
      </c>
      <c r="C1074" s="132">
        <v>2629</v>
      </c>
      <c r="D1074" s="133">
        <v>5598</v>
      </c>
      <c r="E1074" s="133">
        <v>7365</v>
      </c>
      <c r="F1074" s="133">
        <v>7365</v>
      </c>
      <c r="G1074" s="134">
        <f>(F1074/D1074)*100</f>
        <v>131.56484458735264</v>
      </c>
    </row>
    <row r="1075" spans="1:7" ht="14.25">
      <c r="A1075" s="131" t="s">
        <v>1954</v>
      </c>
      <c r="B1075" s="131" t="s">
        <v>1955</v>
      </c>
      <c r="C1075" s="132">
        <v>2362</v>
      </c>
      <c r="D1075" s="133">
        <v>5112</v>
      </c>
      <c r="E1075" s="133">
        <v>6242</v>
      </c>
      <c r="F1075" s="133">
        <v>6242</v>
      </c>
      <c r="G1075" s="134">
        <f>(F1075/D1075)*100</f>
        <v>122.10485133020343</v>
      </c>
    </row>
    <row r="1076" spans="1:7" ht="14.25">
      <c r="A1076" s="131" t="s">
        <v>1956</v>
      </c>
      <c r="B1076" s="131" t="s">
        <v>89</v>
      </c>
      <c r="C1076" s="132">
        <v>0</v>
      </c>
      <c r="D1076" s="133">
        <v>0</v>
      </c>
      <c r="E1076" s="133"/>
      <c r="F1076" s="133"/>
      <c r="G1076" s="134"/>
    </row>
    <row r="1077" spans="1:7" ht="14.25">
      <c r="A1077" s="131" t="s">
        <v>1957</v>
      </c>
      <c r="B1077" s="131" t="s">
        <v>91</v>
      </c>
      <c r="C1077" s="132">
        <v>89</v>
      </c>
      <c r="D1077" s="133">
        <v>89</v>
      </c>
      <c r="E1077" s="133">
        <v>68</v>
      </c>
      <c r="F1077" s="133">
        <v>68</v>
      </c>
      <c r="G1077" s="134">
        <f>(F1077/D1077)*100</f>
        <v>76.40449438202246</v>
      </c>
    </row>
    <row r="1078" spans="1:7" ht="14.25">
      <c r="A1078" s="131" t="s">
        <v>1958</v>
      </c>
      <c r="B1078" s="131" t="s">
        <v>93</v>
      </c>
      <c r="C1078" s="132">
        <v>0</v>
      </c>
      <c r="D1078" s="133">
        <v>0</v>
      </c>
      <c r="E1078" s="133"/>
      <c r="F1078" s="133"/>
      <c r="G1078" s="134"/>
    </row>
    <row r="1079" spans="1:7" ht="14.25">
      <c r="A1079" s="131" t="s">
        <v>1959</v>
      </c>
      <c r="B1079" s="131" t="s">
        <v>1960</v>
      </c>
      <c r="C1079" s="132">
        <v>0</v>
      </c>
      <c r="D1079" s="133">
        <v>0</v>
      </c>
      <c r="E1079" s="133"/>
      <c r="F1079" s="133"/>
      <c r="G1079" s="134"/>
    </row>
    <row r="1080" spans="1:7" ht="14.25">
      <c r="A1080" s="131" t="s">
        <v>1961</v>
      </c>
      <c r="B1080" s="131" t="s">
        <v>1962</v>
      </c>
      <c r="C1080" s="132">
        <v>0</v>
      </c>
      <c r="D1080" s="133">
        <v>0</v>
      </c>
      <c r="E1080" s="133"/>
      <c r="F1080" s="133"/>
      <c r="G1080" s="134"/>
    </row>
    <row r="1081" spans="1:7" ht="14.25">
      <c r="A1081" s="131" t="s">
        <v>1963</v>
      </c>
      <c r="B1081" s="131" t="s">
        <v>1964</v>
      </c>
      <c r="C1081" s="132">
        <v>0</v>
      </c>
      <c r="D1081" s="133">
        <v>0</v>
      </c>
      <c r="E1081" s="133"/>
      <c r="F1081" s="133"/>
      <c r="G1081" s="134"/>
    </row>
    <row r="1082" spans="1:7" ht="14.25">
      <c r="A1082" s="131" t="s">
        <v>1965</v>
      </c>
      <c r="B1082" s="131" t="s">
        <v>1966</v>
      </c>
      <c r="C1082" s="132">
        <v>0</v>
      </c>
      <c r="D1082" s="133">
        <v>0</v>
      </c>
      <c r="E1082" s="133"/>
      <c r="F1082" s="133"/>
      <c r="G1082" s="134"/>
    </row>
    <row r="1083" spans="1:7" ht="14.25">
      <c r="A1083" s="131" t="s">
        <v>1967</v>
      </c>
      <c r="B1083" s="131" t="s">
        <v>107</v>
      </c>
      <c r="C1083" s="132">
        <v>0</v>
      </c>
      <c r="D1083" s="133">
        <v>0</v>
      </c>
      <c r="E1083" s="133"/>
      <c r="F1083" s="133"/>
      <c r="G1083" s="134"/>
    </row>
    <row r="1084" spans="1:7" ht="14.25">
      <c r="A1084" s="131" t="s">
        <v>1968</v>
      </c>
      <c r="B1084" s="131" t="s">
        <v>1969</v>
      </c>
      <c r="C1084" s="132">
        <v>2273</v>
      </c>
      <c r="D1084" s="133">
        <v>5023</v>
      </c>
      <c r="E1084" s="133">
        <v>6174</v>
      </c>
      <c r="F1084" s="133">
        <v>6174</v>
      </c>
      <c r="G1084" s="134">
        <f>(F1084/D1084)*100</f>
        <v>122.91459287278519</v>
      </c>
    </row>
    <row r="1085" spans="1:7" ht="14.25">
      <c r="A1085" s="131" t="s">
        <v>1970</v>
      </c>
      <c r="B1085" s="131" t="s">
        <v>1971</v>
      </c>
      <c r="C1085" s="132">
        <v>50</v>
      </c>
      <c r="D1085" s="133">
        <v>50</v>
      </c>
      <c r="E1085" s="133">
        <v>48</v>
      </c>
      <c r="F1085" s="133">
        <v>48</v>
      </c>
      <c r="G1085" s="134">
        <f>(F1085/D1085)*100</f>
        <v>96</v>
      </c>
    </row>
    <row r="1086" spans="1:7" ht="14.25">
      <c r="A1086" s="131" t="s">
        <v>1972</v>
      </c>
      <c r="B1086" s="131" t="s">
        <v>89</v>
      </c>
      <c r="C1086" s="132">
        <v>0</v>
      </c>
      <c r="D1086" s="133">
        <v>0</v>
      </c>
      <c r="E1086" s="133"/>
      <c r="F1086" s="133"/>
      <c r="G1086" s="134"/>
    </row>
    <row r="1087" spans="1:7" ht="14.25">
      <c r="A1087" s="131" t="s">
        <v>1973</v>
      </c>
      <c r="B1087" s="131" t="s">
        <v>91</v>
      </c>
      <c r="C1087" s="132">
        <v>50</v>
      </c>
      <c r="D1087" s="133">
        <v>50</v>
      </c>
      <c r="E1087" s="133">
        <v>48</v>
      </c>
      <c r="F1087" s="133">
        <v>48</v>
      </c>
      <c r="G1087" s="134">
        <f>(F1087/D1087)*100</f>
        <v>96</v>
      </c>
    </row>
    <row r="1088" spans="1:7" ht="14.25">
      <c r="A1088" s="131" t="s">
        <v>1974</v>
      </c>
      <c r="B1088" s="131" t="s">
        <v>93</v>
      </c>
      <c r="C1088" s="132">
        <v>0</v>
      </c>
      <c r="D1088" s="133">
        <v>0</v>
      </c>
      <c r="E1088" s="133"/>
      <c r="F1088" s="133"/>
      <c r="G1088" s="134"/>
    </row>
    <row r="1089" spans="1:7" ht="14.25">
      <c r="A1089" s="131" t="s">
        <v>1975</v>
      </c>
      <c r="B1089" s="131" t="s">
        <v>1976</v>
      </c>
      <c r="C1089" s="132">
        <v>0</v>
      </c>
      <c r="D1089" s="133">
        <v>0</v>
      </c>
      <c r="E1089" s="133"/>
      <c r="F1089" s="133"/>
      <c r="G1089" s="134"/>
    </row>
    <row r="1090" spans="1:7" ht="14.25">
      <c r="A1090" s="131" t="s">
        <v>1977</v>
      </c>
      <c r="B1090" s="131" t="s">
        <v>1978</v>
      </c>
      <c r="C1090" s="132">
        <v>0</v>
      </c>
      <c r="D1090" s="133">
        <v>0</v>
      </c>
      <c r="E1090" s="133"/>
      <c r="F1090" s="133"/>
      <c r="G1090" s="134"/>
    </row>
    <row r="1091" spans="1:7" ht="14.25">
      <c r="A1091" s="131" t="s">
        <v>1979</v>
      </c>
      <c r="B1091" s="131" t="s">
        <v>1980</v>
      </c>
      <c r="C1091" s="132">
        <v>217</v>
      </c>
      <c r="D1091" s="133">
        <v>436</v>
      </c>
      <c r="E1091" s="133">
        <v>1075</v>
      </c>
      <c r="F1091" s="133">
        <v>1075</v>
      </c>
      <c r="G1091" s="134">
        <f>(F1091/D1091)*100</f>
        <v>246.55963302752295</v>
      </c>
    </row>
    <row r="1092" spans="1:7" ht="14.25">
      <c r="A1092" s="131" t="s">
        <v>1981</v>
      </c>
      <c r="B1092" s="131" t="s">
        <v>1982</v>
      </c>
      <c r="C1092" s="132">
        <v>0</v>
      </c>
      <c r="D1092" s="133">
        <v>0</v>
      </c>
      <c r="E1092" s="133"/>
      <c r="F1092" s="133"/>
      <c r="G1092" s="134"/>
    </row>
    <row r="1093" spans="1:7" ht="14.25">
      <c r="A1093" s="131" t="s">
        <v>1983</v>
      </c>
      <c r="B1093" s="131" t="s">
        <v>1984</v>
      </c>
      <c r="C1093" s="132">
        <v>217</v>
      </c>
      <c r="D1093" s="133">
        <v>436</v>
      </c>
      <c r="E1093" s="133">
        <v>1075</v>
      </c>
      <c r="F1093" s="133">
        <v>1075</v>
      </c>
      <c r="G1093" s="134">
        <f>(F1093/D1093)*100</f>
        <v>246.55963302752295</v>
      </c>
    </row>
    <row r="1094" spans="1:7" ht="14.25">
      <c r="A1094" s="131" t="s">
        <v>1985</v>
      </c>
      <c r="B1094" s="131" t="s">
        <v>1986</v>
      </c>
      <c r="C1094" s="132">
        <v>2047</v>
      </c>
      <c r="D1094" s="133">
        <v>2113</v>
      </c>
      <c r="E1094" s="133">
        <v>2107</v>
      </c>
      <c r="F1094" s="133">
        <v>2107</v>
      </c>
      <c r="G1094" s="134">
        <f>(F1094/D1094)*100</f>
        <v>99.71604353999054</v>
      </c>
    </row>
    <row r="1095" spans="1:7" ht="14.25">
      <c r="A1095" s="131" t="s">
        <v>1987</v>
      </c>
      <c r="B1095" s="131" t="s">
        <v>1988</v>
      </c>
      <c r="C1095" s="132">
        <v>144</v>
      </c>
      <c r="D1095" s="133">
        <v>176</v>
      </c>
      <c r="E1095" s="133">
        <v>171</v>
      </c>
      <c r="F1095" s="133">
        <v>171</v>
      </c>
      <c r="G1095" s="134">
        <f>(F1095/D1095)*100</f>
        <v>97.1590909090909</v>
      </c>
    </row>
    <row r="1096" spans="1:7" ht="14.25">
      <c r="A1096" s="131" t="s">
        <v>1989</v>
      </c>
      <c r="B1096" s="131" t="s">
        <v>89</v>
      </c>
      <c r="C1096" s="132">
        <v>0</v>
      </c>
      <c r="D1096" s="133">
        <v>0</v>
      </c>
      <c r="E1096" s="133"/>
      <c r="F1096" s="133"/>
      <c r="G1096" s="134"/>
    </row>
    <row r="1097" spans="1:7" ht="14.25">
      <c r="A1097" s="131" t="s">
        <v>1990</v>
      </c>
      <c r="B1097" s="131" t="s">
        <v>91</v>
      </c>
      <c r="C1097" s="132">
        <v>0</v>
      </c>
      <c r="D1097" s="133">
        <v>0</v>
      </c>
      <c r="E1097" s="133"/>
      <c r="F1097" s="133"/>
      <c r="G1097" s="134"/>
    </row>
    <row r="1098" spans="1:7" ht="14.25">
      <c r="A1098" s="131" t="s">
        <v>1991</v>
      </c>
      <c r="B1098" s="131" t="s">
        <v>93</v>
      </c>
      <c r="C1098" s="132">
        <v>0</v>
      </c>
      <c r="D1098" s="133">
        <v>0</v>
      </c>
      <c r="E1098" s="133"/>
      <c r="F1098" s="133"/>
      <c r="G1098" s="134"/>
    </row>
    <row r="1099" spans="1:7" ht="14.25">
      <c r="A1099" s="131" t="s">
        <v>1992</v>
      </c>
      <c r="B1099" s="131" t="s">
        <v>1993</v>
      </c>
      <c r="C1099" s="132">
        <v>0</v>
      </c>
      <c r="D1099" s="133">
        <v>0</v>
      </c>
      <c r="E1099" s="133"/>
      <c r="F1099" s="133"/>
      <c r="G1099" s="134"/>
    </row>
    <row r="1100" spans="1:7" ht="14.25">
      <c r="A1100" s="131" t="s">
        <v>1994</v>
      </c>
      <c r="B1100" s="131" t="s">
        <v>107</v>
      </c>
      <c r="C1100" s="132">
        <v>144</v>
      </c>
      <c r="D1100" s="133">
        <v>176</v>
      </c>
      <c r="E1100" s="133">
        <v>171</v>
      </c>
      <c r="F1100" s="133">
        <v>171</v>
      </c>
      <c r="G1100" s="134">
        <f>(F1100/D1100)*100</f>
        <v>97.1590909090909</v>
      </c>
    </row>
    <row r="1101" spans="1:7" ht="14.25">
      <c r="A1101" s="131" t="s">
        <v>1995</v>
      </c>
      <c r="B1101" s="131" t="s">
        <v>1996</v>
      </c>
      <c r="C1101" s="132">
        <v>0</v>
      </c>
      <c r="D1101" s="133">
        <v>0</v>
      </c>
      <c r="E1101" s="133"/>
      <c r="F1101" s="133"/>
      <c r="G1101" s="134"/>
    </row>
    <row r="1102" spans="1:7" ht="14.25">
      <c r="A1102" s="131" t="s">
        <v>1997</v>
      </c>
      <c r="B1102" s="131" t="s">
        <v>1998</v>
      </c>
      <c r="C1102" s="132">
        <v>221</v>
      </c>
      <c r="D1102" s="133">
        <v>0</v>
      </c>
      <c r="E1102" s="133">
        <v>221</v>
      </c>
      <c r="F1102" s="133">
        <v>221</v>
      </c>
      <c r="G1102" s="134"/>
    </row>
    <row r="1103" spans="1:7" ht="14.25">
      <c r="A1103" s="131" t="s">
        <v>1999</v>
      </c>
      <c r="B1103" s="131" t="s">
        <v>2000</v>
      </c>
      <c r="C1103" s="132">
        <v>0</v>
      </c>
      <c r="D1103" s="133">
        <v>0</v>
      </c>
      <c r="E1103" s="133"/>
      <c r="F1103" s="133"/>
      <c r="G1103" s="134"/>
    </row>
    <row r="1104" spans="1:7" ht="14.25">
      <c r="A1104" s="131" t="s">
        <v>2001</v>
      </c>
      <c r="B1104" s="131" t="s">
        <v>2002</v>
      </c>
      <c r="C1104" s="132">
        <v>0</v>
      </c>
      <c r="D1104" s="133">
        <v>0</v>
      </c>
      <c r="E1104" s="133"/>
      <c r="F1104" s="133"/>
      <c r="G1104" s="134"/>
    </row>
    <row r="1105" spans="1:7" ht="14.25">
      <c r="A1105" s="131" t="s">
        <v>2003</v>
      </c>
      <c r="B1105" s="131" t="s">
        <v>2004</v>
      </c>
      <c r="C1105" s="132">
        <v>0</v>
      </c>
      <c r="D1105" s="133">
        <v>0</v>
      </c>
      <c r="E1105" s="133"/>
      <c r="F1105" s="133"/>
      <c r="G1105" s="134"/>
    </row>
    <row r="1106" spans="1:7" ht="14.25">
      <c r="A1106" s="131" t="s">
        <v>2005</v>
      </c>
      <c r="B1106" s="131" t="s">
        <v>2006</v>
      </c>
      <c r="C1106" s="132">
        <v>0</v>
      </c>
      <c r="D1106" s="133">
        <v>0</v>
      </c>
      <c r="E1106" s="133"/>
      <c r="F1106" s="133"/>
      <c r="G1106" s="134"/>
    </row>
    <row r="1107" spans="1:7" ht="14.25">
      <c r="A1107" s="131" t="s">
        <v>2007</v>
      </c>
      <c r="B1107" s="131" t="s">
        <v>2008</v>
      </c>
      <c r="C1107" s="132">
        <v>0</v>
      </c>
      <c r="D1107" s="133">
        <v>0</v>
      </c>
      <c r="E1107" s="133"/>
      <c r="F1107" s="133"/>
      <c r="G1107" s="134"/>
    </row>
    <row r="1108" spans="1:7" ht="14.25">
      <c r="A1108" s="131" t="s">
        <v>2009</v>
      </c>
      <c r="B1108" s="131" t="s">
        <v>2010</v>
      </c>
      <c r="C1108" s="132">
        <v>0</v>
      </c>
      <c r="D1108" s="133">
        <v>0</v>
      </c>
      <c r="E1108" s="133"/>
      <c r="F1108" s="133"/>
      <c r="G1108" s="134"/>
    </row>
    <row r="1109" spans="1:7" ht="14.25">
      <c r="A1109" s="131" t="s">
        <v>2011</v>
      </c>
      <c r="B1109" s="131" t="s">
        <v>2012</v>
      </c>
      <c r="C1109" s="132">
        <v>0</v>
      </c>
      <c r="D1109" s="133">
        <v>0</v>
      </c>
      <c r="E1109" s="133"/>
      <c r="F1109" s="133"/>
      <c r="G1109" s="134"/>
    </row>
    <row r="1110" spans="1:7" ht="14.25">
      <c r="A1110" s="131" t="s">
        <v>2013</v>
      </c>
      <c r="B1110" s="131" t="s">
        <v>2014</v>
      </c>
      <c r="C1110" s="132">
        <v>0</v>
      </c>
      <c r="D1110" s="133">
        <v>0</v>
      </c>
      <c r="E1110" s="133"/>
      <c r="F1110" s="133"/>
      <c r="G1110" s="134"/>
    </row>
    <row r="1111" spans="1:7" ht="14.25">
      <c r="A1111" s="131" t="s">
        <v>2015</v>
      </c>
      <c r="B1111" s="131" t="s">
        <v>2016</v>
      </c>
      <c r="C1111" s="132">
        <v>221</v>
      </c>
      <c r="D1111" s="133">
        <v>0</v>
      </c>
      <c r="E1111" s="133">
        <v>221</v>
      </c>
      <c r="F1111" s="133">
        <v>221</v>
      </c>
      <c r="G1111" s="134"/>
    </row>
    <row r="1112" spans="1:7" ht="14.25">
      <c r="A1112" s="131" t="s">
        <v>2017</v>
      </c>
      <c r="B1112" s="131" t="s">
        <v>2018</v>
      </c>
      <c r="C1112" s="132">
        <v>653</v>
      </c>
      <c r="D1112" s="133">
        <v>759</v>
      </c>
      <c r="E1112" s="133">
        <v>701</v>
      </c>
      <c r="F1112" s="133">
        <v>701</v>
      </c>
      <c r="G1112" s="134">
        <f>(F1112/D1112)*100</f>
        <v>92.35836627140975</v>
      </c>
    </row>
    <row r="1113" spans="1:7" ht="14.25">
      <c r="A1113" s="131" t="s">
        <v>2019</v>
      </c>
      <c r="B1113" s="131" t="s">
        <v>2020</v>
      </c>
      <c r="C1113" s="132">
        <v>0</v>
      </c>
      <c r="D1113" s="133">
        <v>0</v>
      </c>
      <c r="E1113" s="133"/>
      <c r="F1113" s="133"/>
      <c r="G1113" s="134"/>
    </row>
    <row r="1114" spans="1:7" ht="14.25">
      <c r="A1114" s="131" t="s">
        <v>2021</v>
      </c>
      <c r="B1114" s="131" t="s">
        <v>2022</v>
      </c>
      <c r="C1114" s="132">
        <v>0</v>
      </c>
      <c r="D1114" s="133">
        <v>0</v>
      </c>
      <c r="E1114" s="133"/>
      <c r="F1114" s="133"/>
      <c r="G1114" s="134"/>
    </row>
    <row r="1115" spans="1:7" ht="14.25">
      <c r="A1115" s="131" t="s">
        <v>2023</v>
      </c>
      <c r="B1115" s="131" t="s">
        <v>2024</v>
      </c>
      <c r="C1115" s="132">
        <v>0</v>
      </c>
      <c r="D1115" s="133">
        <v>0</v>
      </c>
      <c r="E1115" s="133"/>
      <c r="F1115" s="133"/>
      <c r="G1115" s="134"/>
    </row>
    <row r="1116" spans="1:7" ht="14.25">
      <c r="A1116" s="131" t="s">
        <v>2025</v>
      </c>
      <c r="B1116" s="131" t="s">
        <v>2026</v>
      </c>
      <c r="C1116" s="132">
        <v>0</v>
      </c>
      <c r="D1116" s="133">
        <v>0</v>
      </c>
      <c r="E1116" s="133"/>
      <c r="F1116" s="133"/>
      <c r="G1116" s="134"/>
    </row>
    <row r="1117" spans="1:7" ht="14.25">
      <c r="A1117" s="131" t="s">
        <v>2027</v>
      </c>
      <c r="B1117" s="131" t="s">
        <v>2028</v>
      </c>
      <c r="C1117" s="132">
        <v>653</v>
      </c>
      <c r="D1117" s="133">
        <v>759</v>
      </c>
      <c r="E1117" s="133">
        <v>701</v>
      </c>
      <c r="F1117" s="133">
        <v>701</v>
      </c>
      <c r="G1117" s="134">
        <f>(F1117/D1117)*100</f>
        <v>92.35836627140975</v>
      </c>
    </row>
    <row r="1118" spans="1:7" ht="14.25">
      <c r="A1118" s="131" t="s">
        <v>2029</v>
      </c>
      <c r="B1118" s="131" t="s">
        <v>2030</v>
      </c>
      <c r="C1118" s="132">
        <v>0</v>
      </c>
      <c r="D1118" s="133">
        <v>0</v>
      </c>
      <c r="E1118" s="133">
        <v>0</v>
      </c>
      <c r="F1118" s="133">
        <v>0</v>
      </c>
      <c r="G1118" s="134"/>
    </row>
    <row r="1119" spans="1:7" ht="14.25">
      <c r="A1119" s="131" t="s">
        <v>2031</v>
      </c>
      <c r="B1119" s="131" t="s">
        <v>2032</v>
      </c>
      <c r="C1119" s="132">
        <v>0</v>
      </c>
      <c r="D1119" s="133">
        <v>0</v>
      </c>
      <c r="E1119" s="133"/>
      <c r="F1119" s="133"/>
      <c r="G1119" s="134"/>
    </row>
    <row r="1120" spans="1:7" ht="14.25">
      <c r="A1120" s="131" t="s">
        <v>2033</v>
      </c>
      <c r="B1120" s="131" t="s">
        <v>2034</v>
      </c>
      <c r="C1120" s="132">
        <v>0</v>
      </c>
      <c r="D1120" s="133">
        <v>0</v>
      </c>
      <c r="E1120" s="133"/>
      <c r="F1120" s="133"/>
      <c r="G1120" s="134"/>
    </row>
    <row r="1121" spans="1:7" ht="14.25">
      <c r="A1121" s="131" t="s">
        <v>2035</v>
      </c>
      <c r="B1121" s="131" t="s">
        <v>2036</v>
      </c>
      <c r="C1121" s="132">
        <v>1029</v>
      </c>
      <c r="D1121" s="133">
        <v>1178</v>
      </c>
      <c r="E1121" s="133">
        <v>1014</v>
      </c>
      <c r="F1121" s="133">
        <v>1014</v>
      </c>
      <c r="G1121" s="134">
        <f>(F1121/D1121)*100</f>
        <v>86.07809847198642</v>
      </c>
    </row>
    <row r="1122" spans="1:7" ht="14.25">
      <c r="A1122" s="131">
        <v>2179999</v>
      </c>
      <c r="B1122" s="131" t="s">
        <v>2037</v>
      </c>
      <c r="C1122" s="132">
        <v>1029</v>
      </c>
      <c r="D1122" s="133">
        <v>1178</v>
      </c>
      <c r="E1122" s="133">
        <v>1014</v>
      </c>
      <c r="F1122" s="133">
        <v>1014</v>
      </c>
      <c r="G1122" s="134">
        <f>(F1122/D1122)*100</f>
        <v>86.07809847198642</v>
      </c>
    </row>
    <row r="1123" spans="1:7" ht="14.25">
      <c r="A1123" s="131" t="s">
        <v>2038</v>
      </c>
      <c r="B1123" s="131" t="s">
        <v>2039</v>
      </c>
      <c r="C1123" s="132">
        <v>1855</v>
      </c>
      <c r="D1123" s="133">
        <v>1855</v>
      </c>
      <c r="E1123" s="133">
        <v>1718</v>
      </c>
      <c r="F1123" s="133">
        <v>1718</v>
      </c>
      <c r="G1123" s="134">
        <f>(F1123/D1123)*100</f>
        <v>92.61455525606469</v>
      </c>
    </row>
    <row r="1124" spans="1:7" ht="14.25">
      <c r="A1124" s="131" t="s">
        <v>2040</v>
      </c>
      <c r="B1124" s="131" t="s">
        <v>2041</v>
      </c>
      <c r="C1124" s="132">
        <v>1855</v>
      </c>
      <c r="D1124" s="133">
        <v>1855</v>
      </c>
      <c r="E1124" s="133">
        <v>1718</v>
      </c>
      <c r="F1124" s="133">
        <v>1718</v>
      </c>
      <c r="G1124" s="134">
        <f>(F1124/D1124)*100</f>
        <v>92.61455525606469</v>
      </c>
    </row>
    <row r="1125" spans="1:7" ht="14.25">
      <c r="A1125" s="131" t="s">
        <v>2042</v>
      </c>
      <c r="B1125" s="131" t="s">
        <v>2043</v>
      </c>
      <c r="C1125" s="132">
        <v>0</v>
      </c>
      <c r="D1125" s="133">
        <v>0</v>
      </c>
      <c r="E1125" s="133"/>
      <c r="F1125" s="133"/>
      <c r="G1125" s="134"/>
    </row>
    <row r="1126" spans="1:7" ht="14.25">
      <c r="A1126" s="131" t="s">
        <v>2044</v>
      </c>
      <c r="B1126" s="131" t="s">
        <v>2045</v>
      </c>
      <c r="C1126" s="132">
        <v>0</v>
      </c>
      <c r="D1126" s="133">
        <v>0</v>
      </c>
      <c r="E1126" s="133"/>
      <c r="F1126" s="133"/>
      <c r="G1126" s="134"/>
    </row>
    <row r="1127" spans="1:7" ht="14.25">
      <c r="A1127" s="131" t="s">
        <v>2046</v>
      </c>
      <c r="B1127" s="131" t="s">
        <v>2047</v>
      </c>
      <c r="C1127" s="132">
        <v>0</v>
      </c>
      <c r="D1127" s="133">
        <v>0</v>
      </c>
      <c r="E1127" s="133"/>
      <c r="F1127" s="133"/>
      <c r="G1127" s="134"/>
    </row>
    <row r="1128" spans="1:7" ht="14.25">
      <c r="A1128" s="131" t="s">
        <v>2048</v>
      </c>
      <c r="B1128" s="131" t="s">
        <v>2049</v>
      </c>
      <c r="C1128" s="132">
        <v>0</v>
      </c>
      <c r="D1128" s="133">
        <v>0</v>
      </c>
      <c r="E1128" s="133"/>
      <c r="F1128" s="133"/>
      <c r="G1128" s="134"/>
    </row>
    <row r="1129" spans="1:7" ht="14.25">
      <c r="A1129" s="131" t="s">
        <v>2050</v>
      </c>
      <c r="B1129" s="131" t="s">
        <v>1533</v>
      </c>
      <c r="C1129" s="132">
        <v>0</v>
      </c>
      <c r="D1129" s="133">
        <v>0</v>
      </c>
      <c r="E1129" s="133"/>
      <c r="F1129" s="133"/>
      <c r="G1129" s="134"/>
    </row>
    <row r="1130" spans="1:7" ht="14.25">
      <c r="A1130" s="131" t="s">
        <v>2051</v>
      </c>
      <c r="B1130" s="131" t="s">
        <v>2052</v>
      </c>
      <c r="C1130" s="132">
        <v>0</v>
      </c>
      <c r="D1130" s="133">
        <v>0</v>
      </c>
      <c r="E1130" s="133"/>
      <c r="F1130" s="133"/>
      <c r="G1130" s="134"/>
    </row>
    <row r="1131" spans="1:7" ht="14.25">
      <c r="A1131" s="131" t="s">
        <v>2053</v>
      </c>
      <c r="B1131" s="131" t="s">
        <v>2054</v>
      </c>
      <c r="C1131" s="132">
        <v>0</v>
      </c>
      <c r="D1131" s="133">
        <v>0</v>
      </c>
      <c r="E1131" s="133"/>
      <c r="F1131" s="133"/>
      <c r="G1131" s="134"/>
    </row>
    <row r="1132" spans="1:7" ht="14.25">
      <c r="A1132" s="131" t="s">
        <v>2055</v>
      </c>
      <c r="B1132" s="131" t="s">
        <v>2056</v>
      </c>
      <c r="C1132" s="132">
        <v>0</v>
      </c>
      <c r="D1132" s="133">
        <v>0</v>
      </c>
      <c r="E1132" s="133"/>
      <c r="F1132" s="133"/>
      <c r="G1132" s="134"/>
    </row>
    <row r="1133" spans="1:7" ht="14.25">
      <c r="A1133" s="131" t="s">
        <v>2057</v>
      </c>
      <c r="B1133" s="131" t="s">
        <v>2058</v>
      </c>
      <c r="C1133" s="132">
        <v>7295</v>
      </c>
      <c r="D1133" s="133">
        <v>6876</v>
      </c>
      <c r="E1133" s="133">
        <v>6964</v>
      </c>
      <c r="F1133" s="133">
        <v>6964</v>
      </c>
      <c r="G1133" s="134">
        <f>(F1133/D1133)*100</f>
        <v>101.27981384525889</v>
      </c>
    </row>
    <row r="1134" spans="1:7" ht="14.25">
      <c r="A1134" s="131" t="s">
        <v>2059</v>
      </c>
      <c r="B1134" s="131" t="s">
        <v>2060</v>
      </c>
      <c r="C1134" s="132">
        <v>6857</v>
      </c>
      <c r="D1134" s="133">
        <v>6406</v>
      </c>
      <c r="E1134" s="133">
        <v>6471</v>
      </c>
      <c r="F1134" s="133">
        <v>6471</v>
      </c>
      <c r="G1134" s="134">
        <f>(F1134/D1134)*100</f>
        <v>101.01467374336559</v>
      </c>
    </row>
    <row r="1135" spans="1:7" ht="14.25">
      <c r="A1135" s="131" t="s">
        <v>2061</v>
      </c>
      <c r="B1135" s="131" t="s">
        <v>89</v>
      </c>
      <c r="C1135" s="132">
        <v>2330</v>
      </c>
      <c r="D1135" s="133">
        <v>2656</v>
      </c>
      <c r="E1135" s="133">
        <v>2426</v>
      </c>
      <c r="F1135" s="133">
        <v>2426</v>
      </c>
      <c r="G1135" s="134">
        <f>(F1135/D1135)*100</f>
        <v>91.34036144578313</v>
      </c>
    </row>
    <row r="1136" spans="1:7" ht="14.25">
      <c r="A1136" s="131" t="s">
        <v>2062</v>
      </c>
      <c r="B1136" s="131" t="s">
        <v>91</v>
      </c>
      <c r="C1136" s="132">
        <v>547</v>
      </c>
      <c r="D1136" s="133">
        <v>685</v>
      </c>
      <c r="E1136" s="133">
        <v>1036</v>
      </c>
      <c r="F1136" s="133">
        <v>1036</v>
      </c>
      <c r="G1136" s="134">
        <f>(F1136/D1136)*100</f>
        <v>151.24087591240877</v>
      </c>
    </row>
    <row r="1137" spans="1:7" ht="14.25">
      <c r="A1137" s="131" t="s">
        <v>2063</v>
      </c>
      <c r="B1137" s="131" t="s">
        <v>93</v>
      </c>
      <c r="C1137" s="132">
        <v>0</v>
      </c>
      <c r="D1137" s="133">
        <v>0</v>
      </c>
      <c r="E1137" s="133"/>
      <c r="F1137" s="133"/>
      <c r="G1137" s="134"/>
    </row>
    <row r="1138" spans="1:7" ht="14.25">
      <c r="A1138" s="131" t="s">
        <v>2064</v>
      </c>
      <c r="B1138" s="131" t="s">
        <v>2065</v>
      </c>
      <c r="C1138" s="132">
        <v>50</v>
      </c>
      <c r="D1138" s="133">
        <v>50</v>
      </c>
      <c r="E1138" s="133">
        <v>50</v>
      </c>
      <c r="F1138" s="133">
        <v>50</v>
      </c>
      <c r="G1138" s="134">
        <f>(F1138/D1138)*100</f>
        <v>100</v>
      </c>
    </row>
    <row r="1139" spans="1:7" ht="14.25">
      <c r="A1139" s="131" t="s">
        <v>2066</v>
      </c>
      <c r="B1139" s="131" t="s">
        <v>2067</v>
      </c>
      <c r="C1139" s="132">
        <v>0</v>
      </c>
      <c r="D1139" s="133">
        <v>0</v>
      </c>
      <c r="E1139" s="133"/>
      <c r="F1139" s="133"/>
      <c r="G1139" s="134"/>
    </row>
    <row r="1140" spans="1:7" ht="14.25">
      <c r="A1140" s="131" t="s">
        <v>2068</v>
      </c>
      <c r="B1140" s="131" t="s">
        <v>2069</v>
      </c>
      <c r="C1140" s="132">
        <v>1624</v>
      </c>
      <c r="D1140" s="133">
        <v>0</v>
      </c>
      <c r="E1140" s="133"/>
      <c r="F1140" s="133"/>
      <c r="G1140" s="134"/>
    </row>
    <row r="1141" spans="1:7" ht="14.25">
      <c r="A1141" s="131" t="s">
        <v>2070</v>
      </c>
      <c r="B1141" s="131" t="s">
        <v>2071</v>
      </c>
      <c r="C1141" s="132">
        <v>0</v>
      </c>
      <c r="D1141" s="133">
        <v>0</v>
      </c>
      <c r="E1141" s="133"/>
      <c r="F1141" s="133"/>
      <c r="G1141" s="134"/>
    </row>
    <row r="1142" spans="1:7" ht="14.25">
      <c r="A1142" s="131" t="s">
        <v>2072</v>
      </c>
      <c r="B1142" s="131" t="s">
        <v>2073</v>
      </c>
      <c r="C1142" s="132">
        <v>0</v>
      </c>
      <c r="D1142" s="133">
        <v>0</v>
      </c>
      <c r="E1142" s="133"/>
      <c r="F1142" s="133"/>
      <c r="G1142" s="134"/>
    </row>
    <row r="1143" spans="1:7" ht="14.25">
      <c r="A1143" s="131" t="s">
        <v>2074</v>
      </c>
      <c r="B1143" s="131" t="s">
        <v>2075</v>
      </c>
      <c r="C1143" s="132">
        <v>0</v>
      </c>
      <c r="D1143" s="133">
        <v>0</v>
      </c>
      <c r="E1143" s="133"/>
      <c r="F1143" s="133"/>
      <c r="G1143" s="134"/>
    </row>
    <row r="1144" spans="1:7" ht="14.25">
      <c r="A1144" s="131" t="s">
        <v>2076</v>
      </c>
      <c r="B1144" s="131" t="s">
        <v>2077</v>
      </c>
      <c r="C1144" s="132">
        <v>0</v>
      </c>
      <c r="D1144" s="133">
        <v>0</v>
      </c>
      <c r="E1144" s="133"/>
      <c r="F1144" s="133"/>
      <c r="G1144" s="134"/>
    </row>
    <row r="1145" spans="1:7" ht="14.25">
      <c r="A1145" s="131" t="s">
        <v>2078</v>
      </c>
      <c r="B1145" s="131" t="s">
        <v>2079</v>
      </c>
      <c r="C1145" s="132">
        <v>0</v>
      </c>
      <c r="D1145" s="133">
        <v>0</v>
      </c>
      <c r="E1145" s="133"/>
      <c r="F1145" s="133"/>
      <c r="G1145" s="134"/>
    </row>
    <row r="1146" spans="1:7" ht="14.25">
      <c r="A1146" s="131" t="s">
        <v>2080</v>
      </c>
      <c r="B1146" s="131" t="s">
        <v>2081</v>
      </c>
      <c r="C1146" s="132">
        <v>0</v>
      </c>
      <c r="D1146" s="133">
        <v>0</v>
      </c>
      <c r="E1146" s="133"/>
      <c r="F1146" s="133"/>
      <c r="G1146" s="134"/>
    </row>
    <row r="1147" spans="1:7" ht="14.25">
      <c r="A1147" s="131" t="s">
        <v>2082</v>
      </c>
      <c r="B1147" s="131" t="s">
        <v>2083</v>
      </c>
      <c r="C1147" s="132">
        <v>0</v>
      </c>
      <c r="D1147" s="133">
        <v>134</v>
      </c>
      <c r="E1147" s="133">
        <v>1</v>
      </c>
      <c r="F1147" s="133">
        <v>1</v>
      </c>
      <c r="G1147" s="134">
        <f>(F1147/D1147)*100</f>
        <v>0.7462686567164178</v>
      </c>
    </row>
    <row r="1148" spans="1:7" ht="14.25">
      <c r="A1148" s="131" t="s">
        <v>2084</v>
      </c>
      <c r="B1148" s="131" t="s">
        <v>2085</v>
      </c>
      <c r="C1148" s="132">
        <v>0</v>
      </c>
      <c r="D1148" s="133">
        <v>0</v>
      </c>
      <c r="E1148" s="133"/>
      <c r="F1148" s="133"/>
      <c r="G1148" s="134"/>
    </row>
    <row r="1149" spans="1:7" ht="14.25">
      <c r="A1149" s="131" t="s">
        <v>2086</v>
      </c>
      <c r="B1149" s="131" t="s">
        <v>2087</v>
      </c>
      <c r="C1149" s="132">
        <v>0</v>
      </c>
      <c r="D1149" s="133">
        <v>0</v>
      </c>
      <c r="E1149" s="133"/>
      <c r="F1149" s="133"/>
      <c r="G1149" s="134"/>
    </row>
    <row r="1150" spans="1:7" ht="14.25">
      <c r="A1150" s="131" t="s">
        <v>2088</v>
      </c>
      <c r="B1150" s="131" t="s">
        <v>2089</v>
      </c>
      <c r="C1150" s="132">
        <v>0</v>
      </c>
      <c r="D1150" s="133">
        <v>0</v>
      </c>
      <c r="E1150" s="133"/>
      <c r="F1150" s="133"/>
      <c r="G1150" s="134"/>
    </row>
    <row r="1151" spans="1:7" ht="14.25">
      <c r="A1151" s="131">
        <v>2200120</v>
      </c>
      <c r="B1151" s="131" t="s">
        <v>2090</v>
      </c>
      <c r="C1151" s="132">
        <v>24</v>
      </c>
      <c r="D1151" s="133">
        <v>350</v>
      </c>
      <c r="E1151" s="133">
        <v>417</v>
      </c>
      <c r="F1151" s="133">
        <v>417</v>
      </c>
      <c r="G1151" s="134">
        <f>(F1151/D1151)*100</f>
        <v>119.14285714285715</v>
      </c>
    </row>
    <row r="1152" spans="1:7" ht="14.25">
      <c r="A1152" s="131">
        <v>2200129</v>
      </c>
      <c r="B1152" s="131" t="s">
        <v>2091</v>
      </c>
      <c r="C1152" s="132">
        <v>2</v>
      </c>
      <c r="D1152" s="133">
        <v>2</v>
      </c>
      <c r="E1152" s="133">
        <v>1</v>
      </c>
      <c r="F1152" s="133">
        <v>1</v>
      </c>
      <c r="G1152" s="134">
        <f>(F1152/D1152)*100</f>
        <v>50</v>
      </c>
    </row>
    <row r="1153" spans="1:7" ht="14.25">
      <c r="A1153" s="131" t="s">
        <v>2092</v>
      </c>
      <c r="B1153" s="131" t="s">
        <v>107</v>
      </c>
      <c r="C1153" s="132">
        <v>2143</v>
      </c>
      <c r="D1153" s="133">
        <v>2400</v>
      </c>
      <c r="E1153" s="133">
        <v>2420</v>
      </c>
      <c r="F1153" s="133">
        <v>2420</v>
      </c>
      <c r="G1153" s="134">
        <f>(F1153/D1153)*100</f>
        <v>100.83333333333333</v>
      </c>
    </row>
    <row r="1154" spans="1:7" ht="14.25">
      <c r="A1154" s="131" t="s">
        <v>2093</v>
      </c>
      <c r="B1154" s="131" t="s">
        <v>2094</v>
      </c>
      <c r="C1154" s="132">
        <v>137</v>
      </c>
      <c r="D1154" s="133">
        <v>129</v>
      </c>
      <c r="E1154" s="133">
        <v>120</v>
      </c>
      <c r="F1154" s="133">
        <v>120</v>
      </c>
      <c r="G1154" s="134">
        <f>(F1154/D1154)*100</f>
        <v>93.02325581395348</v>
      </c>
    </row>
    <row r="1155" spans="1:7" ht="14.25">
      <c r="A1155" s="131" t="s">
        <v>2095</v>
      </c>
      <c r="B1155" s="131" t="s">
        <v>2096</v>
      </c>
      <c r="C1155" s="132">
        <v>438</v>
      </c>
      <c r="D1155" s="133">
        <v>468</v>
      </c>
      <c r="E1155" s="133">
        <v>492</v>
      </c>
      <c r="F1155" s="133">
        <v>492</v>
      </c>
      <c r="G1155" s="134">
        <f>(F1155/D1155)*100</f>
        <v>105.12820512820514</v>
      </c>
    </row>
    <row r="1156" spans="1:7" ht="14.25">
      <c r="A1156" s="131" t="s">
        <v>2097</v>
      </c>
      <c r="B1156" s="131" t="s">
        <v>89</v>
      </c>
      <c r="C1156" s="132">
        <v>0</v>
      </c>
      <c r="D1156" s="133">
        <v>0</v>
      </c>
      <c r="E1156" s="133"/>
      <c r="F1156" s="133"/>
      <c r="G1156" s="134"/>
    </row>
    <row r="1157" spans="1:7" ht="14.25">
      <c r="A1157" s="131" t="s">
        <v>2098</v>
      </c>
      <c r="B1157" s="131" t="s">
        <v>91</v>
      </c>
      <c r="C1157" s="132">
        <v>0</v>
      </c>
      <c r="D1157" s="133">
        <v>0</v>
      </c>
      <c r="E1157" s="133"/>
      <c r="F1157" s="133"/>
      <c r="G1157" s="134"/>
    </row>
    <row r="1158" spans="1:7" ht="14.25">
      <c r="A1158" s="131" t="s">
        <v>2099</v>
      </c>
      <c r="B1158" s="131" t="s">
        <v>93</v>
      </c>
      <c r="C1158" s="132">
        <v>0</v>
      </c>
      <c r="D1158" s="133">
        <v>0</v>
      </c>
      <c r="E1158" s="133"/>
      <c r="F1158" s="133"/>
      <c r="G1158" s="134"/>
    </row>
    <row r="1159" spans="1:7" ht="14.25">
      <c r="A1159" s="131" t="s">
        <v>2100</v>
      </c>
      <c r="B1159" s="131" t="s">
        <v>2101</v>
      </c>
      <c r="C1159" s="132">
        <v>0</v>
      </c>
      <c r="D1159" s="133">
        <v>0</v>
      </c>
      <c r="E1159" s="133"/>
      <c r="F1159" s="133"/>
      <c r="G1159" s="134"/>
    </row>
    <row r="1160" spans="1:7" ht="14.25">
      <c r="A1160" s="131" t="s">
        <v>2102</v>
      </c>
      <c r="B1160" s="131" t="s">
        <v>2103</v>
      </c>
      <c r="C1160" s="132">
        <v>0</v>
      </c>
      <c r="D1160" s="133">
        <v>0</v>
      </c>
      <c r="E1160" s="133"/>
      <c r="F1160" s="133"/>
      <c r="G1160" s="134"/>
    </row>
    <row r="1161" spans="1:7" ht="14.25">
      <c r="A1161" s="131" t="s">
        <v>2104</v>
      </c>
      <c r="B1161" s="131" t="s">
        <v>2105</v>
      </c>
      <c r="C1161" s="132">
        <v>0</v>
      </c>
      <c r="D1161" s="133">
        <v>0</v>
      </c>
      <c r="E1161" s="133"/>
      <c r="F1161" s="133"/>
      <c r="G1161" s="134"/>
    </row>
    <row r="1162" spans="1:7" ht="14.25">
      <c r="A1162" s="131" t="s">
        <v>2106</v>
      </c>
      <c r="B1162" s="131" t="s">
        <v>2107</v>
      </c>
      <c r="C1162" s="132">
        <v>0</v>
      </c>
      <c r="D1162" s="133">
        <v>0</v>
      </c>
      <c r="E1162" s="133"/>
      <c r="F1162" s="133"/>
      <c r="G1162" s="134"/>
    </row>
    <row r="1163" spans="1:7" ht="14.25">
      <c r="A1163" s="131" t="s">
        <v>2108</v>
      </c>
      <c r="B1163" s="131" t="s">
        <v>2109</v>
      </c>
      <c r="C1163" s="132">
        <v>0</v>
      </c>
      <c r="D1163" s="133">
        <v>15</v>
      </c>
      <c r="E1163" s="133">
        <v>15</v>
      </c>
      <c r="F1163" s="133">
        <v>15</v>
      </c>
      <c r="G1163" s="134">
        <f>(F1163/D1163)*100</f>
        <v>100</v>
      </c>
    </row>
    <row r="1164" spans="1:7" ht="14.25">
      <c r="A1164" s="131" t="s">
        <v>2110</v>
      </c>
      <c r="B1164" s="131" t="s">
        <v>2111</v>
      </c>
      <c r="C1164" s="132">
        <v>0</v>
      </c>
      <c r="D1164" s="133">
        <v>0</v>
      </c>
      <c r="E1164" s="133"/>
      <c r="F1164" s="133"/>
      <c r="G1164" s="134"/>
    </row>
    <row r="1165" spans="1:7" ht="14.25">
      <c r="A1165" s="131" t="s">
        <v>2112</v>
      </c>
      <c r="B1165" s="131" t="s">
        <v>2113</v>
      </c>
      <c r="C1165" s="132">
        <v>0</v>
      </c>
      <c r="D1165" s="133">
        <v>0</v>
      </c>
      <c r="E1165" s="133"/>
      <c r="F1165" s="133"/>
      <c r="G1165" s="134"/>
    </row>
    <row r="1166" spans="1:7" ht="14.25">
      <c r="A1166" s="131" t="s">
        <v>2114</v>
      </c>
      <c r="B1166" s="131" t="s">
        <v>2115</v>
      </c>
      <c r="C1166" s="132">
        <v>0</v>
      </c>
      <c r="D1166" s="133">
        <v>0</v>
      </c>
      <c r="E1166" s="133"/>
      <c r="F1166" s="133"/>
      <c r="G1166" s="134"/>
    </row>
    <row r="1167" spans="1:7" ht="14.25">
      <c r="A1167" s="131" t="s">
        <v>2116</v>
      </c>
      <c r="B1167" s="131" t="s">
        <v>2117</v>
      </c>
      <c r="C1167" s="132">
        <v>0</v>
      </c>
      <c r="D1167" s="133">
        <v>0</v>
      </c>
      <c r="E1167" s="133"/>
      <c r="F1167" s="133"/>
      <c r="G1167" s="134"/>
    </row>
    <row r="1168" spans="1:7" ht="14.25">
      <c r="A1168" s="131" t="s">
        <v>2118</v>
      </c>
      <c r="B1168" s="131" t="s">
        <v>2119</v>
      </c>
      <c r="C1168" s="132">
        <v>0</v>
      </c>
      <c r="D1168" s="133">
        <v>0</v>
      </c>
      <c r="E1168" s="133"/>
      <c r="F1168" s="133"/>
      <c r="G1168" s="134"/>
    </row>
    <row r="1169" spans="1:7" ht="14.25">
      <c r="A1169" s="131" t="s">
        <v>2120</v>
      </c>
      <c r="B1169" s="131" t="s">
        <v>2121</v>
      </c>
      <c r="C1169" s="132">
        <v>438</v>
      </c>
      <c r="D1169" s="133">
        <v>453</v>
      </c>
      <c r="E1169" s="133">
        <v>477</v>
      </c>
      <c r="F1169" s="133">
        <v>477</v>
      </c>
      <c r="G1169" s="134">
        <f>(F1169/D1169)*100</f>
        <v>105.29801324503312</v>
      </c>
    </row>
    <row r="1170" spans="1:7" ht="14.25">
      <c r="A1170" s="131" t="s">
        <v>2122</v>
      </c>
      <c r="B1170" s="131" t="s">
        <v>2123</v>
      </c>
      <c r="C1170" s="132">
        <v>0</v>
      </c>
      <c r="D1170" s="133">
        <v>2</v>
      </c>
      <c r="E1170" s="133">
        <v>1</v>
      </c>
      <c r="F1170" s="133">
        <v>1</v>
      </c>
      <c r="G1170" s="134">
        <f>(F1170/D1170)*100</f>
        <v>50</v>
      </c>
    </row>
    <row r="1171" spans="1:7" ht="14.25">
      <c r="A1171" s="131" t="s">
        <v>2124</v>
      </c>
      <c r="B1171" s="131" t="s">
        <v>2125</v>
      </c>
      <c r="C1171" s="132">
        <v>0</v>
      </c>
      <c r="D1171" s="133">
        <v>2</v>
      </c>
      <c r="E1171" s="133">
        <v>1</v>
      </c>
      <c r="F1171" s="133">
        <v>1</v>
      </c>
      <c r="G1171" s="134">
        <f>(F1171/D1171)*100</f>
        <v>50</v>
      </c>
    </row>
    <row r="1172" spans="1:7" ht="14.25">
      <c r="A1172" s="131" t="s">
        <v>2126</v>
      </c>
      <c r="B1172" s="131" t="s">
        <v>2127</v>
      </c>
      <c r="C1172" s="132">
        <v>24510</v>
      </c>
      <c r="D1172" s="133">
        <v>29371</v>
      </c>
      <c r="E1172" s="133">
        <v>30579</v>
      </c>
      <c r="F1172" s="133">
        <v>30579</v>
      </c>
      <c r="G1172" s="134">
        <f>(F1172/D1172)*100</f>
        <v>104.11290048006536</v>
      </c>
    </row>
    <row r="1173" spans="1:7" ht="14.25">
      <c r="A1173" s="131" t="s">
        <v>2128</v>
      </c>
      <c r="B1173" s="131" t="s">
        <v>2129</v>
      </c>
      <c r="C1173" s="132">
        <v>5629</v>
      </c>
      <c r="D1173" s="133">
        <v>11255</v>
      </c>
      <c r="E1173" s="133">
        <v>12158</v>
      </c>
      <c r="F1173" s="133">
        <v>12158</v>
      </c>
      <c r="G1173" s="134">
        <f>(F1173/D1173)*100</f>
        <v>108.02310084406929</v>
      </c>
    </row>
    <row r="1174" spans="1:7" ht="14.25">
      <c r="A1174" s="131" t="s">
        <v>2130</v>
      </c>
      <c r="B1174" s="131" t="s">
        <v>2131</v>
      </c>
      <c r="C1174" s="132">
        <v>0</v>
      </c>
      <c r="D1174" s="133">
        <v>0</v>
      </c>
      <c r="E1174" s="133"/>
      <c r="F1174" s="133"/>
      <c r="G1174" s="134"/>
    </row>
    <row r="1175" spans="1:7" ht="14.25">
      <c r="A1175" s="131" t="s">
        <v>2132</v>
      </c>
      <c r="B1175" s="131" t="s">
        <v>2133</v>
      </c>
      <c r="C1175" s="132">
        <v>0</v>
      </c>
      <c r="D1175" s="133">
        <v>0</v>
      </c>
      <c r="E1175" s="133"/>
      <c r="F1175" s="133"/>
      <c r="G1175" s="134"/>
    </row>
    <row r="1176" spans="1:7" ht="14.25">
      <c r="A1176" s="131" t="s">
        <v>2134</v>
      </c>
      <c r="B1176" s="131" t="s">
        <v>2135</v>
      </c>
      <c r="C1176" s="132">
        <v>454</v>
      </c>
      <c r="D1176" s="133">
        <v>1265</v>
      </c>
      <c r="E1176" s="133">
        <v>1265</v>
      </c>
      <c r="F1176" s="133">
        <v>1265</v>
      </c>
      <c r="G1176" s="134">
        <f>(F1176/D1176)*100</f>
        <v>100</v>
      </c>
    </row>
    <row r="1177" spans="1:7" ht="14.25">
      <c r="A1177" s="131" t="s">
        <v>2136</v>
      </c>
      <c r="B1177" s="131" t="s">
        <v>2137</v>
      </c>
      <c r="C1177" s="132">
        <v>0</v>
      </c>
      <c r="D1177" s="133">
        <v>0</v>
      </c>
      <c r="E1177" s="133"/>
      <c r="F1177" s="133"/>
      <c r="G1177" s="134"/>
    </row>
    <row r="1178" spans="1:7" ht="14.25">
      <c r="A1178" s="131" t="s">
        <v>2138</v>
      </c>
      <c r="B1178" s="131" t="s">
        <v>2139</v>
      </c>
      <c r="C1178" s="132">
        <v>50</v>
      </c>
      <c r="D1178" s="133">
        <v>22</v>
      </c>
      <c r="E1178" s="133"/>
      <c r="F1178" s="133"/>
      <c r="G1178" s="134">
        <f>(F1178/D1178)*100</f>
        <v>0</v>
      </c>
    </row>
    <row r="1179" spans="1:7" ht="14.25">
      <c r="A1179" s="131" t="s">
        <v>2140</v>
      </c>
      <c r="B1179" s="131" t="s">
        <v>2141</v>
      </c>
      <c r="C1179" s="132">
        <v>2471</v>
      </c>
      <c r="D1179" s="133">
        <v>2471</v>
      </c>
      <c r="E1179" s="133">
        <v>2468</v>
      </c>
      <c r="F1179" s="133">
        <v>2468</v>
      </c>
      <c r="G1179" s="134">
        <f>(F1179/D1179)*100</f>
        <v>99.87859166329422</v>
      </c>
    </row>
    <row r="1180" spans="1:7" ht="14.25">
      <c r="A1180" s="131" t="s">
        <v>2142</v>
      </c>
      <c r="B1180" s="131" t="s">
        <v>2143</v>
      </c>
      <c r="C1180" s="132">
        <v>442</v>
      </c>
      <c r="D1180" s="133">
        <v>421</v>
      </c>
      <c r="E1180" s="133">
        <v>387</v>
      </c>
      <c r="F1180" s="133">
        <v>387</v>
      </c>
      <c r="G1180" s="134">
        <f>(F1180/D1180)*100</f>
        <v>91.92399049881234</v>
      </c>
    </row>
    <row r="1181" spans="1:7" ht="14.25">
      <c r="A1181" s="131" t="s">
        <v>2144</v>
      </c>
      <c r="B1181" s="131" t="s">
        <v>2145</v>
      </c>
      <c r="C1181" s="132">
        <v>1773</v>
      </c>
      <c r="D1181" s="133">
        <v>2</v>
      </c>
      <c r="E1181" s="133">
        <v>12</v>
      </c>
      <c r="F1181" s="133">
        <v>12</v>
      </c>
      <c r="G1181" s="134">
        <f>(F1181/D1181)*100</f>
        <v>600</v>
      </c>
    </row>
    <row r="1182" spans="1:7" ht="14.25">
      <c r="A1182" s="131" t="s">
        <v>2146</v>
      </c>
      <c r="B1182" s="131" t="s">
        <v>2147</v>
      </c>
      <c r="C1182" s="132">
        <v>0</v>
      </c>
      <c r="D1182" s="133">
        <v>0</v>
      </c>
      <c r="E1182" s="133">
        <v>8026</v>
      </c>
      <c r="F1182" s="133">
        <v>8026</v>
      </c>
      <c r="G1182" s="134"/>
    </row>
    <row r="1183" spans="1:7" ht="14.25">
      <c r="A1183" s="131" t="s">
        <v>2148</v>
      </c>
      <c r="B1183" s="131" t="s">
        <v>2149</v>
      </c>
      <c r="C1183" s="132">
        <v>439</v>
      </c>
      <c r="D1183" s="133">
        <v>7074</v>
      </c>
      <c r="E1183" s="133"/>
      <c r="F1183" s="133"/>
      <c r="G1183" s="134">
        <f>(F1183/D1183)*100</f>
        <v>0</v>
      </c>
    </row>
    <row r="1184" spans="1:7" ht="14.25">
      <c r="A1184" s="131" t="s">
        <v>2150</v>
      </c>
      <c r="B1184" s="131" t="s">
        <v>2151</v>
      </c>
      <c r="C1184" s="132">
        <v>17042</v>
      </c>
      <c r="D1184" s="133">
        <v>15326</v>
      </c>
      <c r="E1184" s="133">
        <v>15602</v>
      </c>
      <c r="F1184" s="133">
        <v>15602</v>
      </c>
      <c r="G1184" s="134">
        <f>(F1184/D1184)*100</f>
        <v>101.80086128148244</v>
      </c>
    </row>
    <row r="1185" spans="1:7" ht="14.25">
      <c r="A1185" s="131" t="s">
        <v>2152</v>
      </c>
      <c r="B1185" s="131" t="s">
        <v>2153</v>
      </c>
      <c r="C1185" s="132">
        <v>16352</v>
      </c>
      <c r="D1185" s="133">
        <v>14636</v>
      </c>
      <c r="E1185" s="133">
        <v>15225</v>
      </c>
      <c r="F1185" s="133">
        <v>15225</v>
      </c>
      <c r="G1185" s="134">
        <f>(F1185/D1185)*100</f>
        <v>104.02432358567914</v>
      </c>
    </row>
    <row r="1186" spans="1:7" ht="14.25">
      <c r="A1186" s="131" t="s">
        <v>2154</v>
      </c>
      <c r="B1186" s="131" t="s">
        <v>2155</v>
      </c>
      <c r="C1186" s="132">
        <v>0</v>
      </c>
      <c r="D1186" s="133">
        <v>0</v>
      </c>
      <c r="E1186" s="133"/>
      <c r="F1186" s="133"/>
      <c r="G1186" s="134"/>
    </row>
    <row r="1187" spans="1:7" ht="14.25">
      <c r="A1187" s="131" t="s">
        <v>2156</v>
      </c>
      <c r="B1187" s="131" t="s">
        <v>2157</v>
      </c>
      <c r="C1187" s="132">
        <v>690</v>
      </c>
      <c r="D1187" s="133">
        <v>690</v>
      </c>
      <c r="E1187" s="133">
        <v>377</v>
      </c>
      <c r="F1187" s="133">
        <v>377</v>
      </c>
      <c r="G1187" s="134">
        <f>(F1187/D1187)*100</f>
        <v>54.637681159420296</v>
      </c>
    </row>
    <row r="1188" spans="1:7" ht="14.25">
      <c r="A1188" s="131" t="s">
        <v>2158</v>
      </c>
      <c r="B1188" s="131" t="s">
        <v>2159</v>
      </c>
      <c r="C1188" s="132">
        <v>1839</v>
      </c>
      <c r="D1188" s="133">
        <v>2790</v>
      </c>
      <c r="E1188" s="133">
        <v>2819</v>
      </c>
      <c r="F1188" s="133">
        <v>2819</v>
      </c>
      <c r="G1188" s="134">
        <f>(F1188/D1188)*100</f>
        <v>101.0394265232975</v>
      </c>
    </row>
    <row r="1189" spans="1:7" ht="14.25">
      <c r="A1189" s="131" t="s">
        <v>2160</v>
      </c>
      <c r="B1189" s="131" t="s">
        <v>2161</v>
      </c>
      <c r="C1189" s="132">
        <v>0</v>
      </c>
      <c r="D1189" s="133">
        <v>0</v>
      </c>
      <c r="E1189" s="133"/>
      <c r="F1189" s="133"/>
      <c r="G1189" s="134"/>
    </row>
    <row r="1190" spans="1:7" ht="14.25">
      <c r="A1190" s="131" t="s">
        <v>2162</v>
      </c>
      <c r="B1190" s="131" t="s">
        <v>2163</v>
      </c>
      <c r="C1190" s="132">
        <v>0</v>
      </c>
      <c r="D1190" s="133">
        <v>0</v>
      </c>
      <c r="E1190" s="133"/>
      <c r="F1190" s="133"/>
      <c r="G1190" s="134"/>
    </row>
    <row r="1191" spans="1:7" ht="14.25">
      <c r="A1191" s="131" t="s">
        <v>2164</v>
      </c>
      <c r="B1191" s="131" t="s">
        <v>2165</v>
      </c>
      <c r="C1191" s="132">
        <v>1839</v>
      </c>
      <c r="D1191" s="133">
        <v>2790</v>
      </c>
      <c r="E1191" s="133">
        <v>2819</v>
      </c>
      <c r="F1191" s="133">
        <v>2819</v>
      </c>
      <c r="G1191" s="134">
        <f>(F1191/D1191)*100</f>
        <v>101.0394265232975</v>
      </c>
    </row>
    <row r="1192" spans="1:7" ht="14.25">
      <c r="A1192" s="131" t="s">
        <v>2166</v>
      </c>
      <c r="B1192" s="131" t="s">
        <v>2167</v>
      </c>
      <c r="C1192" s="132">
        <v>6005</v>
      </c>
      <c r="D1192" s="133">
        <v>6006</v>
      </c>
      <c r="E1192" s="133">
        <v>3544</v>
      </c>
      <c r="F1192" s="133">
        <v>3544</v>
      </c>
      <c r="G1192" s="134">
        <f>(F1192/D1192)*100</f>
        <v>59.00765900765901</v>
      </c>
    </row>
    <row r="1193" spans="1:7" ht="14.25">
      <c r="A1193" s="131" t="s">
        <v>2168</v>
      </c>
      <c r="B1193" s="131" t="s">
        <v>2169</v>
      </c>
      <c r="C1193" s="132">
        <v>5075</v>
      </c>
      <c r="D1193" s="133">
        <v>6006</v>
      </c>
      <c r="E1193" s="133">
        <v>3544</v>
      </c>
      <c r="F1193" s="133">
        <v>3544</v>
      </c>
      <c r="G1193" s="134">
        <f>(F1193/D1193)*100</f>
        <v>59.00765900765901</v>
      </c>
    </row>
    <row r="1194" spans="1:7" ht="14.25">
      <c r="A1194" s="131" t="s">
        <v>2170</v>
      </c>
      <c r="B1194" s="131" t="s">
        <v>89</v>
      </c>
      <c r="C1194" s="132">
        <v>0</v>
      </c>
      <c r="D1194" s="133">
        <v>0</v>
      </c>
      <c r="E1194" s="133"/>
      <c r="F1194" s="133"/>
      <c r="G1194" s="134"/>
    </row>
    <row r="1195" spans="1:7" ht="14.25">
      <c r="A1195" s="131" t="s">
        <v>2171</v>
      </c>
      <c r="B1195" s="131" t="s">
        <v>91</v>
      </c>
      <c r="C1195" s="132">
        <v>0</v>
      </c>
      <c r="D1195" s="133">
        <v>0</v>
      </c>
      <c r="E1195" s="133"/>
      <c r="F1195" s="133"/>
      <c r="G1195" s="134"/>
    </row>
    <row r="1196" spans="1:7" ht="14.25">
      <c r="A1196" s="131" t="s">
        <v>2172</v>
      </c>
      <c r="B1196" s="131" t="s">
        <v>93</v>
      </c>
      <c r="C1196" s="132">
        <v>0</v>
      </c>
      <c r="D1196" s="133">
        <v>0</v>
      </c>
      <c r="E1196" s="133"/>
      <c r="F1196" s="133"/>
      <c r="G1196" s="134"/>
    </row>
    <row r="1197" spans="1:7" ht="14.25">
      <c r="A1197" s="131" t="s">
        <v>2173</v>
      </c>
      <c r="B1197" s="131" t="s">
        <v>2174</v>
      </c>
      <c r="C1197" s="132">
        <v>0</v>
      </c>
      <c r="D1197" s="133">
        <v>0</v>
      </c>
      <c r="E1197" s="133"/>
      <c r="F1197" s="133"/>
      <c r="G1197" s="134"/>
    </row>
    <row r="1198" spans="1:7" ht="14.25">
      <c r="A1198" s="131" t="s">
        <v>2175</v>
      </c>
      <c r="B1198" s="131" t="s">
        <v>2176</v>
      </c>
      <c r="C1198" s="132">
        <v>0</v>
      </c>
      <c r="D1198" s="133">
        <v>0</v>
      </c>
      <c r="E1198" s="133"/>
      <c r="F1198" s="133"/>
      <c r="G1198" s="134"/>
    </row>
    <row r="1199" spans="1:7" ht="14.25">
      <c r="A1199" s="131" t="s">
        <v>2177</v>
      </c>
      <c r="B1199" s="131" t="s">
        <v>2178</v>
      </c>
      <c r="C1199" s="132">
        <v>0</v>
      </c>
      <c r="D1199" s="133">
        <v>0</v>
      </c>
      <c r="E1199" s="133"/>
      <c r="F1199" s="133"/>
      <c r="G1199" s="134"/>
    </row>
    <row r="1200" spans="1:7" ht="14.25">
      <c r="A1200" s="131" t="s">
        <v>2179</v>
      </c>
      <c r="B1200" s="131" t="s">
        <v>2180</v>
      </c>
      <c r="C1200" s="132">
        <v>0</v>
      </c>
      <c r="D1200" s="133">
        <v>0</v>
      </c>
      <c r="E1200" s="133"/>
      <c r="F1200" s="133"/>
      <c r="G1200" s="134"/>
    </row>
    <row r="1201" spans="1:7" ht="14.25">
      <c r="A1201" s="131" t="s">
        <v>2181</v>
      </c>
      <c r="B1201" s="131" t="s">
        <v>2182</v>
      </c>
      <c r="C1201" s="132">
        <v>0</v>
      </c>
      <c r="D1201" s="133">
        <v>0</v>
      </c>
      <c r="E1201" s="133"/>
      <c r="F1201" s="133"/>
      <c r="G1201" s="134"/>
    </row>
    <row r="1202" spans="1:7" ht="14.25">
      <c r="A1202" s="131" t="s">
        <v>2183</v>
      </c>
      <c r="B1202" s="131" t="s">
        <v>2184</v>
      </c>
      <c r="C1202" s="132">
        <v>0</v>
      </c>
      <c r="D1202" s="133">
        <v>0</v>
      </c>
      <c r="E1202" s="133"/>
      <c r="F1202" s="133"/>
      <c r="G1202" s="134"/>
    </row>
    <row r="1203" spans="1:7" ht="14.25">
      <c r="A1203" s="131" t="s">
        <v>2185</v>
      </c>
      <c r="B1203" s="131" t="s">
        <v>2186</v>
      </c>
      <c r="C1203" s="132">
        <v>0</v>
      </c>
      <c r="D1203" s="133">
        <v>0</v>
      </c>
      <c r="E1203" s="133"/>
      <c r="F1203" s="133"/>
      <c r="G1203" s="134"/>
    </row>
    <row r="1204" spans="1:7" ht="14.25">
      <c r="A1204" s="131" t="s">
        <v>2187</v>
      </c>
      <c r="B1204" s="131" t="s">
        <v>2188</v>
      </c>
      <c r="C1204" s="132">
        <v>383</v>
      </c>
      <c r="D1204" s="133">
        <v>383</v>
      </c>
      <c r="E1204" s="133">
        <v>383</v>
      </c>
      <c r="F1204" s="133">
        <v>383</v>
      </c>
      <c r="G1204" s="134">
        <f>(F1204/D1204)*100</f>
        <v>100</v>
      </c>
    </row>
    <row r="1205" spans="1:7" ht="14.25">
      <c r="A1205" s="131" t="s">
        <v>2189</v>
      </c>
      <c r="B1205" s="131" t="s">
        <v>2190</v>
      </c>
      <c r="C1205" s="132">
        <v>0</v>
      </c>
      <c r="D1205" s="133">
        <v>0</v>
      </c>
      <c r="E1205" s="133"/>
      <c r="F1205" s="133"/>
      <c r="G1205" s="134"/>
    </row>
    <row r="1206" spans="1:7" ht="14.25">
      <c r="A1206" s="131" t="s">
        <v>2191</v>
      </c>
      <c r="B1206" s="131" t="s">
        <v>107</v>
      </c>
      <c r="C1206" s="132">
        <v>0</v>
      </c>
      <c r="D1206" s="133">
        <v>0</v>
      </c>
      <c r="E1206" s="133"/>
      <c r="F1206" s="133"/>
      <c r="G1206" s="134"/>
    </row>
    <row r="1207" spans="1:7" ht="14.25">
      <c r="A1207" s="131" t="s">
        <v>2192</v>
      </c>
      <c r="B1207" s="131" t="s">
        <v>2193</v>
      </c>
      <c r="C1207" s="132">
        <v>4692</v>
      </c>
      <c r="D1207" s="133">
        <v>5623</v>
      </c>
      <c r="E1207" s="133">
        <v>3161</v>
      </c>
      <c r="F1207" s="133">
        <v>3161</v>
      </c>
      <c r="G1207" s="134">
        <f>(F1207/D1207)*100</f>
        <v>56.215543304285966</v>
      </c>
    </row>
    <row r="1208" spans="1:7" ht="14.25">
      <c r="A1208" s="131" t="s">
        <v>2194</v>
      </c>
      <c r="B1208" s="131" t="s">
        <v>2195</v>
      </c>
      <c r="C1208" s="132">
        <v>0</v>
      </c>
      <c r="D1208" s="133">
        <v>0</v>
      </c>
      <c r="E1208" s="133">
        <v>0</v>
      </c>
      <c r="F1208" s="133">
        <v>0</v>
      </c>
      <c r="G1208" s="134"/>
    </row>
    <row r="1209" spans="1:7" ht="14.25">
      <c r="A1209" s="131" t="s">
        <v>2196</v>
      </c>
      <c r="B1209" s="131" t="s">
        <v>2197</v>
      </c>
      <c r="C1209" s="132">
        <v>0</v>
      </c>
      <c r="D1209" s="133">
        <v>0</v>
      </c>
      <c r="E1209" s="133"/>
      <c r="F1209" s="133"/>
      <c r="G1209" s="134"/>
    </row>
    <row r="1210" spans="1:7" ht="14.25">
      <c r="A1210" s="131" t="s">
        <v>2198</v>
      </c>
      <c r="B1210" s="131" t="s">
        <v>2199</v>
      </c>
      <c r="C1210" s="132">
        <v>0</v>
      </c>
      <c r="D1210" s="133">
        <v>0</v>
      </c>
      <c r="E1210" s="133"/>
      <c r="F1210" s="133"/>
      <c r="G1210" s="134"/>
    </row>
    <row r="1211" spans="1:7" ht="14.25">
      <c r="A1211" s="131" t="s">
        <v>2200</v>
      </c>
      <c r="B1211" s="131" t="s">
        <v>2201</v>
      </c>
      <c r="C1211" s="132">
        <v>0</v>
      </c>
      <c r="D1211" s="133">
        <v>0</v>
      </c>
      <c r="E1211" s="133"/>
      <c r="F1211" s="133"/>
      <c r="G1211" s="134"/>
    </row>
    <row r="1212" spans="1:7" ht="14.25">
      <c r="A1212" s="131" t="s">
        <v>2202</v>
      </c>
      <c r="B1212" s="131" t="s">
        <v>2203</v>
      </c>
      <c r="C1212" s="132">
        <v>0</v>
      </c>
      <c r="D1212" s="133">
        <v>0</v>
      </c>
      <c r="E1212" s="133"/>
      <c r="F1212" s="133"/>
      <c r="G1212" s="134"/>
    </row>
    <row r="1213" spans="1:7" ht="14.25">
      <c r="A1213" s="131" t="s">
        <v>2204</v>
      </c>
      <c r="B1213" s="131" t="s">
        <v>2205</v>
      </c>
      <c r="C1213" s="132">
        <v>0</v>
      </c>
      <c r="D1213" s="133">
        <v>0</v>
      </c>
      <c r="E1213" s="133">
        <v>0</v>
      </c>
      <c r="F1213" s="133">
        <v>0</v>
      </c>
      <c r="G1213" s="134"/>
    </row>
    <row r="1214" spans="1:7" ht="14.25">
      <c r="A1214" s="131" t="s">
        <v>2206</v>
      </c>
      <c r="B1214" s="131" t="s">
        <v>2207</v>
      </c>
      <c r="C1214" s="132">
        <v>0</v>
      </c>
      <c r="D1214" s="133">
        <v>0</v>
      </c>
      <c r="E1214" s="133"/>
      <c r="F1214" s="133"/>
      <c r="G1214" s="134"/>
    </row>
    <row r="1215" spans="1:7" ht="14.25">
      <c r="A1215" s="131" t="s">
        <v>2208</v>
      </c>
      <c r="B1215" s="131" t="s">
        <v>2209</v>
      </c>
      <c r="C1215" s="132">
        <v>0</v>
      </c>
      <c r="D1215" s="133">
        <v>0</v>
      </c>
      <c r="E1215" s="133"/>
      <c r="F1215" s="133"/>
      <c r="G1215" s="134"/>
    </row>
    <row r="1216" spans="1:7" ht="14.25">
      <c r="A1216" s="131" t="s">
        <v>2210</v>
      </c>
      <c r="B1216" s="131" t="s">
        <v>2211</v>
      </c>
      <c r="C1216" s="132">
        <v>0</v>
      </c>
      <c r="D1216" s="133">
        <v>0</v>
      </c>
      <c r="E1216" s="133"/>
      <c r="F1216" s="133"/>
      <c r="G1216" s="134"/>
    </row>
    <row r="1217" spans="1:7" ht="14.25">
      <c r="A1217" s="131" t="s">
        <v>2212</v>
      </c>
      <c r="B1217" s="131" t="s">
        <v>2213</v>
      </c>
      <c r="C1217" s="132">
        <v>0</v>
      </c>
      <c r="D1217" s="133">
        <v>0</v>
      </c>
      <c r="E1217" s="133"/>
      <c r="F1217" s="133"/>
      <c r="G1217" s="134"/>
    </row>
    <row r="1218" spans="1:7" ht="14.25">
      <c r="A1218" s="131" t="s">
        <v>2214</v>
      </c>
      <c r="B1218" s="131" t="s">
        <v>2215</v>
      </c>
      <c r="C1218" s="132">
        <v>0</v>
      </c>
      <c r="D1218" s="133">
        <v>0</v>
      </c>
      <c r="E1218" s="133"/>
      <c r="F1218" s="133"/>
      <c r="G1218" s="134"/>
    </row>
    <row r="1219" spans="1:7" ht="14.25">
      <c r="A1219" s="131" t="s">
        <v>2216</v>
      </c>
      <c r="B1219" s="131" t="s">
        <v>2217</v>
      </c>
      <c r="C1219" s="132">
        <v>930</v>
      </c>
      <c r="D1219" s="133">
        <v>0</v>
      </c>
      <c r="E1219" s="133">
        <v>0</v>
      </c>
      <c r="F1219" s="133">
        <v>0</v>
      </c>
      <c r="G1219" s="134"/>
    </row>
    <row r="1220" spans="1:7" ht="14.25">
      <c r="A1220" s="131" t="s">
        <v>2218</v>
      </c>
      <c r="B1220" s="131" t="s">
        <v>2219</v>
      </c>
      <c r="C1220" s="132">
        <v>0</v>
      </c>
      <c r="D1220" s="133">
        <v>0</v>
      </c>
      <c r="E1220" s="133"/>
      <c r="F1220" s="133"/>
      <c r="G1220" s="134"/>
    </row>
    <row r="1221" spans="1:7" ht="14.25">
      <c r="A1221" s="131" t="s">
        <v>2220</v>
      </c>
      <c r="B1221" s="131" t="s">
        <v>2221</v>
      </c>
      <c r="C1221" s="132">
        <v>0</v>
      </c>
      <c r="D1221" s="133">
        <v>0</v>
      </c>
      <c r="E1221" s="133"/>
      <c r="F1221" s="133"/>
      <c r="G1221" s="134"/>
    </row>
    <row r="1222" spans="1:7" ht="14.25">
      <c r="A1222" s="131" t="s">
        <v>2222</v>
      </c>
      <c r="B1222" s="131" t="s">
        <v>2223</v>
      </c>
      <c r="C1222" s="132">
        <v>0</v>
      </c>
      <c r="D1222" s="133">
        <v>0</v>
      </c>
      <c r="E1222" s="133"/>
      <c r="F1222" s="133"/>
      <c r="G1222" s="134"/>
    </row>
    <row r="1223" spans="1:7" ht="14.25">
      <c r="A1223" s="131" t="s">
        <v>2224</v>
      </c>
      <c r="B1223" s="131" t="s">
        <v>2225</v>
      </c>
      <c r="C1223" s="132">
        <v>0</v>
      </c>
      <c r="D1223" s="133">
        <v>0</v>
      </c>
      <c r="E1223" s="133"/>
      <c r="F1223" s="133"/>
      <c r="G1223" s="134"/>
    </row>
    <row r="1224" spans="1:7" ht="14.25">
      <c r="A1224" s="131" t="s">
        <v>2226</v>
      </c>
      <c r="B1224" s="131" t="s">
        <v>2227</v>
      </c>
      <c r="C1224" s="132">
        <v>0</v>
      </c>
      <c r="D1224" s="133">
        <v>0</v>
      </c>
      <c r="E1224" s="133"/>
      <c r="F1224" s="133"/>
      <c r="G1224" s="134"/>
    </row>
    <row r="1225" spans="1:7" ht="14.25">
      <c r="A1225" s="131" t="s">
        <v>2228</v>
      </c>
      <c r="B1225" s="131" t="s">
        <v>2229</v>
      </c>
      <c r="C1225" s="132">
        <v>0</v>
      </c>
      <c r="D1225" s="133">
        <v>0</v>
      </c>
      <c r="E1225" s="133"/>
      <c r="F1225" s="133"/>
      <c r="G1225" s="134"/>
    </row>
    <row r="1226" spans="1:7" ht="14.25">
      <c r="A1226" s="131" t="s">
        <v>2230</v>
      </c>
      <c r="B1226" s="131" t="s">
        <v>2231</v>
      </c>
      <c r="C1226" s="132">
        <v>0</v>
      </c>
      <c r="D1226" s="133">
        <v>0</v>
      </c>
      <c r="E1226" s="133"/>
      <c r="F1226" s="133"/>
      <c r="G1226" s="134"/>
    </row>
    <row r="1227" spans="1:7" ht="14.25">
      <c r="A1227" s="131" t="s">
        <v>2232</v>
      </c>
      <c r="B1227" s="131" t="s">
        <v>2233</v>
      </c>
      <c r="C1227" s="132">
        <v>0</v>
      </c>
      <c r="D1227" s="133">
        <v>0</v>
      </c>
      <c r="E1227" s="133"/>
      <c r="F1227" s="133"/>
      <c r="G1227" s="134"/>
    </row>
    <row r="1228" spans="1:7" ht="14.25">
      <c r="A1228" s="131" t="s">
        <v>2234</v>
      </c>
      <c r="B1228" s="131" t="s">
        <v>2235</v>
      </c>
      <c r="C1228" s="132">
        <v>0</v>
      </c>
      <c r="D1228" s="133">
        <v>0</v>
      </c>
      <c r="E1228" s="133"/>
      <c r="F1228" s="133"/>
      <c r="G1228" s="134"/>
    </row>
    <row r="1229" spans="1:7" ht="14.25">
      <c r="A1229" s="131" t="s">
        <v>2236</v>
      </c>
      <c r="B1229" s="131" t="s">
        <v>2237</v>
      </c>
      <c r="C1229" s="132">
        <v>0</v>
      </c>
      <c r="D1229" s="133">
        <v>0</v>
      </c>
      <c r="E1229" s="133"/>
      <c r="F1229" s="133"/>
      <c r="G1229" s="134"/>
    </row>
    <row r="1230" spans="1:7" ht="14.25">
      <c r="A1230" s="131" t="s">
        <v>2238</v>
      </c>
      <c r="B1230" s="131" t="s">
        <v>2239</v>
      </c>
      <c r="C1230" s="132">
        <v>930</v>
      </c>
      <c r="D1230" s="133">
        <v>0</v>
      </c>
      <c r="E1230" s="133"/>
      <c r="F1230" s="133"/>
      <c r="G1230" s="134"/>
    </row>
    <row r="1231" spans="1:7" ht="14.25">
      <c r="A1231" s="131" t="s">
        <v>2240</v>
      </c>
      <c r="B1231" s="131" t="s">
        <v>2241</v>
      </c>
      <c r="C1231" s="132">
        <v>0</v>
      </c>
      <c r="D1231" s="133">
        <v>0</v>
      </c>
      <c r="E1231" s="133"/>
      <c r="F1231" s="133"/>
      <c r="G1231" s="134"/>
    </row>
    <row r="1232" spans="1:7" ht="14.25">
      <c r="A1232" s="131" t="s">
        <v>2242</v>
      </c>
      <c r="B1232" s="131" t="s">
        <v>2243</v>
      </c>
      <c r="C1232" s="132">
        <v>3343</v>
      </c>
      <c r="D1232" s="133">
        <v>5068</v>
      </c>
      <c r="E1232" s="133">
        <v>5457</v>
      </c>
      <c r="F1232" s="133">
        <v>5457</v>
      </c>
      <c r="G1232" s="134">
        <f>(F1232/D1232)*100</f>
        <v>107.67561168113656</v>
      </c>
    </row>
    <row r="1233" spans="1:7" ht="14.25">
      <c r="A1233" s="131" t="s">
        <v>2244</v>
      </c>
      <c r="B1233" s="131" t="s">
        <v>2245</v>
      </c>
      <c r="C1233" s="132">
        <v>1171</v>
      </c>
      <c r="D1233" s="133">
        <v>1292</v>
      </c>
      <c r="E1233" s="133">
        <v>1415</v>
      </c>
      <c r="F1233" s="133">
        <v>1415</v>
      </c>
      <c r="G1233" s="134">
        <f>(F1233/D1233)*100</f>
        <v>109.52012383900929</v>
      </c>
    </row>
    <row r="1234" spans="1:7" ht="14.25">
      <c r="A1234" s="131" t="s">
        <v>2246</v>
      </c>
      <c r="B1234" s="131" t="s">
        <v>89</v>
      </c>
      <c r="C1234" s="132">
        <v>880</v>
      </c>
      <c r="D1234" s="133">
        <v>937</v>
      </c>
      <c r="E1234" s="133">
        <v>898</v>
      </c>
      <c r="F1234" s="133">
        <v>898</v>
      </c>
      <c r="G1234" s="134">
        <f>(F1234/D1234)*100</f>
        <v>95.83778014941302</v>
      </c>
    </row>
    <row r="1235" spans="1:7" ht="14.25">
      <c r="A1235" s="131" t="s">
        <v>2247</v>
      </c>
      <c r="B1235" s="131" t="s">
        <v>91</v>
      </c>
      <c r="C1235" s="132">
        <v>0</v>
      </c>
      <c r="D1235" s="133">
        <v>0</v>
      </c>
      <c r="E1235" s="133"/>
      <c r="F1235" s="133"/>
      <c r="G1235" s="134"/>
    </row>
    <row r="1236" spans="1:7" ht="14.25">
      <c r="A1236" s="131" t="s">
        <v>2248</v>
      </c>
      <c r="B1236" s="131" t="s">
        <v>93</v>
      </c>
      <c r="C1236" s="132">
        <v>0</v>
      </c>
      <c r="D1236" s="133">
        <v>0</v>
      </c>
      <c r="E1236" s="133"/>
      <c r="F1236" s="133"/>
      <c r="G1236" s="134"/>
    </row>
    <row r="1237" spans="1:7" ht="14.25">
      <c r="A1237" s="131" t="s">
        <v>2249</v>
      </c>
      <c r="B1237" s="131" t="s">
        <v>2250</v>
      </c>
      <c r="C1237" s="132">
        <v>0</v>
      </c>
      <c r="D1237" s="133">
        <v>0</v>
      </c>
      <c r="E1237" s="133"/>
      <c r="F1237" s="133"/>
      <c r="G1237" s="134"/>
    </row>
    <row r="1238" spans="1:7" ht="14.25">
      <c r="A1238" s="131" t="s">
        <v>2251</v>
      </c>
      <c r="B1238" s="131" t="s">
        <v>2252</v>
      </c>
      <c r="C1238" s="132">
        <v>0</v>
      </c>
      <c r="D1238" s="133">
        <v>0</v>
      </c>
      <c r="E1238" s="133"/>
      <c r="F1238" s="133"/>
      <c r="G1238" s="134"/>
    </row>
    <row r="1239" spans="1:7" ht="14.25">
      <c r="A1239" s="131" t="s">
        <v>2253</v>
      </c>
      <c r="B1239" s="131" t="s">
        <v>2254</v>
      </c>
      <c r="C1239" s="132">
        <v>130</v>
      </c>
      <c r="D1239" s="133">
        <v>43</v>
      </c>
      <c r="E1239" s="133">
        <v>99</v>
      </c>
      <c r="F1239" s="133">
        <v>99</v>
      </c>
      <c r="G1239" s="134">
        <f>(F1239/D1239)*100</f>
        <v>230.2325581395349</v>
      </c>
    </row>
    <row r="1240" spans="1:7" ht="14.25">
      <c r="A1240" s="131" t="s">
        <v>2255</v>
      </c>
      <c r="B1240" s="131" t="s">
        <v>2256</v>
      </c>
      <c r="C1240" s="132">
        <v>0</v>
      </c>
      <c r="D1240" s="133">
        <v>0</v>
      </c>
      <c r="E1240" s="133"/>
      <c r="F1240" s="133"/>
      <c r="G1240" s="134"/>
    </row>
    <row r="1241" spans="1:7" ht="14.25">
      <c r="A1241" s="131" t="s">
        <v>2257</v>
      </c>
      <c r="B1241" s="131" t="s">
        <v>2258</v>
      </c>
      <c r="C1241" s="132">
        <v>0</v>
      </c>
      <c r="D1241" s="133">
        <v>0</v>
      </c>
      <c r="E1241" s="133"/>
      <c r="F1241" s="133"/>
      <c r="G1241" s="134"/>
    </row>
    <row r="1242" spans="1:7" ht="14.25">
      <c r="A1242" s="131" t="s">
        <v>2259</v>
      </c>
      <c r="B1242" s="131" t="s">
        <v>2260</v>
      </c>
      <c r="C1242" s="132">
        <v>109</v>
      </c>
      <c r="D1242" s="133">
        <v>162</v>
      </c>
      <c r="E1242" s="133">
        <v>150</v>
      </c>
      <c r="F1242" s="133">
        <v>150</v>
      </c>
      <c r="G1242" s="134">
        <f>(F1242/D1242)*100</f>
        <v>92.5925925925926</v>
      </c>
    </row>
    <row r="1243" spans="1:7" ht="14.25">
      <c r="A1243" s="131" t="s">
        <v>2261</v>
      </c>
      <c r="B1243" s="131" t="s">
        <v>107</v>
      </c>
      <c r="C1243" s="132">
        <v>52</v>
      </c>
      <c r="D1243" s="133">
        <v>85</v>
      </c>
      <c r="E1243" s="133">
        <v>75</v>
      </c>
      <c r="F1243" s="133">
        <v>75</v>
      </c>
      <c r="G1243" s="134">
        <f>(F1243/D1243)*100</f>
        <v>88.23529411764706</v>
      </c>
    </row>
    <row r="1244" spans="1:7" ht="14.25">
      <c r="A1244" s="131" t="s">
        <v>2262</v>
      </c>
      <c r="B1244" s="131" t="s">
        <v>2263</v>
      </c>
      <c r="C1244" s="132">
        <v>0</v>
      </c>
      <c r="D1244" s="133">
        <v>65</v>
      </c>
      <c r="E1244" s="133">
        <v>193</v>
      </c>
      <c r="F1244" s="133">
        <v>193</v>
      </c>
      <c r="G1244" s="134">
        <f>(F1244/D1244)*100</f>
        <v>296.9230769230769</v>
      </c>
    </row>
    <row r="1245" spans="1:7" ht="14.25">
      <c r="A1245" s="131" t="s">
        <v>2264</v>
      </c>
      <c r="B1245" s="131" t="s">
        <v>2265</v>
      </c>
      <c r="C1245" s="132">
        <v>1971</v>
      </c>
      <c r="D1245" s="133">
        <v>2168</v>
      </c>
      <c r="E1245" s="133">
        <v>2581</v>
      </c>
      <c r="F1245" s="133">
        <v>2581</v>
      </c>
      <c r="G1245" s="134">
        <f>(F1245/D1245)*100</f>
        <v>119.04981549815498</v>
      </c>
    </row>
    <row r="1246" spans="1:7" ht="14.25">
      <c r="A1246" s="131" t="s">
        <v>2266</v>
      </c>
      <c r="B1246" s="131" t="s">
        <v>89</v>
      </c>
      <c r="C1246" s="132">
        <v>0</v>
      </c>
      <c r="D1246" s="133">
        <v>0</v>
      </c>
      <c r="E1246" s="133"/>
      <c r="F1246" s="133"/>
      <c r="G1246" s="134"/>
    </row>
    <row r="1247" spans="1:7" ht="14.25">
      <c r="A1247" s="131" t="s">
        <v>2267</v>
      </c>
      <c r="B1247" s="131" t="s">
        <v>91</v>
      </c>
      <c r="C1247" s="132">
        <v>0</v>
      </c>
      <c r="D1247" s="133">
        <v>0</v>
      </c>
      <c r="E1247" s="133"/>
      <c r="F1247" s="133"/>
      <c r="G1247" s="134"/>
    </row>
    <row r="1248" spans="1:7" ht="14.25">
      <c r="A1248" s="131" t="s">
        <v>2268</v>
      </c>
      <c r="B1248" s="131" t="s">
        <v>93</v>
      </c>
      <c r="C1248" s="132">
        <v>0</v>
      </c>
      <c r="D1248" s="133">
        <v>0</v>
      </c>
      <c r="E1248" s="133"/>
      <c r="F1248" s="133"/>
      <c r="G1248" s="134"/>
    </row>
    <row r="1249" spans="1:7" ht="14.25">
      <c r="A1249" s="131" t="s">
        <v>2269</v>
      </c>
      <c r="B1249" s="131" t="s">
        <v>2270</v>
      </c>
      <c r="C1249" s="132">
        <v>1971</v>
      </c>
      <c r="D1249" s="133">
        <v>2001</v>
      </c>
      <c r="E1249" s="133">
        <v>2379</v>
      </c>
      <c r="F1249" s="133">
        <v>2379</v>
      </c>
      <c r="G1249" s="134">
        <f>(F1249/D1249)*100</f>
        <v>118.89055472263867</v>
      </c>
    </row>
    <row r="1250" spans="1:7" ht="14.25">
      <c r="A1250" s="131" t="s">
        <v>2271</v>
      </c>
      <c r="B1250" s="131" t="s">
        <v>2272</v>
      </c>
      <c r="C1250" s="132">
        <v>0</v>
      </c>
      <c r="D1250" s="133">
        <v>167</v>
      </c>
      <c r="E1250" s="133">
        <v>202</v>
      </c>
      <c r="F1250" s="133">
        <v>202</v>
      </c>
      <c r="G1250" s="134">
        <f>(F1250/D1250)*100</f>
        <v>120.95808383233533</v>
      </c>
    </row>
    <row r="1251" spans="1:7" ht="14.25">
      <c r="A1251" s="131" t="s">
        <v>2273</v>
      </c>
      <c r="B1251" s="131" t="s">
        <v>2274</v>
      </c>
      <c r="C1251" s="132">
        <v>92</v>
      </c>
      <c r="D1251" s="133">
        <v>117</v>
      </c>
      <c r="E1251" s="133"/>
      <c r="F1251" s="133"/>
      <c r="G1251" s="134">
        <f>(F1251/D1251)*100</f>
        <v>0</v>
      </c>
    </row>
    <row r="1252" spans="1:7" ht="14.25">
      <c r="A1252" s="131" t="s">
        <v>2275</v>
      </c>
      <c r="B1252" s="131" t="s">
        <v>89</v>
      </c>
      <c r="C1252" s="132">
        <v>0</v>
      </c>
      <c r="D1252" s="133">
        <v>0</v>
      </c>
      <c r="E1252" s="133"/>
      <c r="F1252" s="133"/>
      <c r="G1252" s="134"/>
    </row>
    <row r="1253" spans="1:7" ht="14.25">
      <c r="A1253" s="131" t="s">
        <v>2276</v>
      </c>
      <c r="B1253" s="131" t="s">
        <v>91</v>
      </c>
      <c r="C1253" s="132">
        <v>0</v>
      </c>
      <c r="D1253" s="133">
        <v>0</v>
      </c>
      <c r="E1253" s="133"/>
      <c r="F1253" s="133"/>
      <c r="G1253" s="134"/>
    </row>
    <row r="1254" spans="1:7" ht="14.25">
      <c r="A1254" s="131" t="s">
        <v>2277</v>
      </c>
      <c r="B1254" s="131" t="s">
        <v>93</v>
      </c>
      <c r="C1254" s="132">
        <v>0</v>
      </c>
      <c r="D1254" s="133">
        <v>0</v>
      </c>
      <c r="E1254" s="133"/>
      <c r="F1254" s="133"/>
      <c r="G1254" s="134"/>
    </row>
    <row r="1255" spans="1:7" ht="14.25">
      <c r="A1255" s="131" t="s">
        <v>2278</v>
      </c>
      <c r="B1255" s="131" t="s">
        <v>2279</v>
      </c>
      <c r="C1255" s="132">
        <v>92</v>
      </c>
      <c r="D1255" s="133">
        <v>117</v>
      </c>
      <c r="E1255" s="133"/>
      <c r="F1255" s="133"/>
      <c r="G1255" s="134">
        <f>(F1255/D1255)*100</f>
        <v>0</v>
      </c>
    </row>
    <row r="1256" spans="1:7" ht="14.25">
      <c r="A1256" s="131" t="s">
        <v>2280</v>
      </c>
      <c r="B1256" s="131" t="s">
        <v>2281</v>
      </c>
      <c r="C1256" s="132">
        <v>0</v>
      </c>
      <c r="D1256" s="133">
        <v>0</v>
      </c>
      <c r="E1256" s="133"/>
      <c r="F1256" s="133"/>
      <c r="G1256" s="134"/>
    </row>
    <row r="1257" spans="1:7" ht="14.25">
      <c r="A1257" s="131" t="s">
        <v>2282</v>
      </c>
      <c r="B1257" s="131" t="s">
        <v>2283</v>
      </c>
      <c r="C1257" s="132">
        <v>0</v>
      </c>
      <c r="D1257" s="133">
        <v>0</v>
      </c>
      <c r="E1257" s="133">
        <v>0</v>
      </c>
      <c r="F1257" s="133">
        <v>0</v>
      </c>
      <c r="G1257" s="134"/>
    </row>
    <row r="1258" spans="1:7" ht="14.25">
      <c r="A1258" s="131" t="s">
        <v>2284</v>
      </c>
      <c r="B1258" s="131" t="s">
        <v>89</v>
      </c>
      <c r="C1258" s="132">
        <v>0</v>
      </c>
      <c r="D1258" s="133">
        <v>0</v>
      </c>
      <c r="E1258" s="133"/>
      <c r="F1258" s="133"/>
      <c r="G1258" s="134"/>
    </row>
    <row r="1259" spans="1:7" ht="14.25">
      <c r="A1259" s="131" t="s">
        <v>2285</v>
      </c>
      <c r="B1259" s="131" t="s">
        <v>91</v>
      </c>
      <c r="C1259" s="132">
        <v>0</v>
      </c>
      <c r="D1259" s="133">
        <v>0</v>
      </c>
      <c r="E1259" s="133"/>
      <c r="F1259" s="133"/>
      <c r="G1259" s="134"/>
    </row>
    <row r="1260" spans="1:7" ht="14.25">
      <c r="A1260" s="131" t="s">
        <v>2286</v>
      </c>
      <c r="B1260" s="131" t="s">
        <v>93</v>
      </c>
      <c r="C1260" s="132">
        <v>0</v>
      </c>
      <c r="D1260" s="133">
        <v>0</v>
      </c>
      <c r="E1260" s="133"/>
      <c r="F1260" s="133"/>
      <c r="G1260" s="134"/>
    </row>
    <row r="1261" spans="1:7" ht="14.25">
      <c r="A1261" s="131" t="s">
        <v>2287</v>
      </c>
      <c r="B1261" s="131" t="s">
        <v>2288</v>
      </c>
      <c r="C1261" s="132">
        <v>0</v>
      </c>
      <c r="D1261" s="133">
        <v>0</v>
      </c>
      <c r="E1261" s="133"/>
      <c r="F1261" s="133"/>
      <c r="G1261" s="134"/>
    </row>
    <row r="1262" spans="1:7" ht="14.25">
      <c r="A1262" s="131" t="s">
        <v>2289</v>
      </c>
      <c r="B1262" s="131" t="s">
        <v>2290</v>
      </c>
      <c r="C1262" s="132">
        <v>0</v>
      </c>
      <c r="D1262" s="133">
        <v>0</v>
      </c>
      <c r="E1262" s="133"/>
      <c r="F1262" s="133"/>
      <c r="G1262" s="134"/>
    </row>
    <row r="1263" spans="1:7" ht="14.25">
      <c r="A1263" s="131" t="s">
        <v>2291</v>
      </c>
      <c r="B1263" s="131" t="s">
        <v>107</v>
      </c>
      <c r="C1263" s="132">
        <v>0</v>
      </c>
      <c r="D1263" s="133">
        <v>0</v>
      </c>
      <c r="E1263" s="133"/>
      <c r="F1263" s="133"/>
      <c r="G1263" s="134"/>
    </row>
    <row r="1264" spans="1:7" ht="14.25">
      <c r="A1264" s="131" t="s">
        <v>2292</v>
      </c>
      <c r="B1264" s="131" t="s">
        <v>2293</v>
      </c>
      <c r="C1264" s="132">
        <v>0</v>
      </c>
      <c r="D1264" s="133">
        <v>0</v>
      </c>
      <c r="E1264" s="133"/>
      <c r="F1264" s="133"/>
      <c r="G1264" s="134"/>
    </row>
    <row r="1265" spans="1:7" ht="14.25">
      <c r="A1265" s="131" t="s">
        <v>2294</v>
      </c>
      <c r="B1265" s="131" t="s">
        <v>2295</v>
      </c>
      <c r="C1265" s="132">
        <v>10</v>
      </c>
      <c r="D1265" s="133">
        <v>6</v>
      </c>
      <c r="E1265" s="133">
        <v>2</v>
      </c>
      <c r="F1265" s="133">
        <v>2</v>
      </c>
      <c r="G1265" s="134">
        <f>(F1265/D1265)*100</f>
        <v>33.33333333333333</v>
      </c>
    </row>
    <row r="1266" spans="1:7" ht="14.25">
      <c r="A1266" s="131" t="s">
        <v>2296</v>
      </c>
      <c r="B1266" s="131" t="s">
        <v>89</v>
      </c>
      <c r="C1266" s="132">
        <v>0</v>
      </c>
      <c r="D1266" s="133">
        <v>0</v>
      </c>
      <c r="E1266" s="133"/>
      <c r="F1266" s="133"/>
      <c r="G1266" s="134"/>
    </row>
    <row r="1267" spans="1:7" ht="14.25">
      <c r="A1267" s="131" t="s">
        <v>2297</v>
      </c>
      <c r="B1267" s="131" t="s">
        <v>91</v>
      </c>
      <c r="C1267" s="132">
        <v>0</v>
      </c>
      <c r="D1267" s="133">
        <v>0</v>
      </c>
      <c r="E1267" s="133"/>
      <c r="F1267" s="133"/>
      <c r="G1267" s="134"/>
    </row>
    <row r="1268" spans="1:7" ht="14.25">
      <c r="A1268" s="131" t="s">
        <v>2298</v>
      </c>
      <c r="B1268" s="131" t="s">
        <v>93</v>
      </c>
      <c r="C1268" s="132">
        <v>0</v>
      </c>
      <c r="D1268" s="133">
        <v>0</v>
      </c>
      <c r="E1268" s="133"/>
      <c r="F1268" s="133"/>
      <c r="G1268" s="134"/>
    </row>
    <row r="1269" spans="1:7" ht="14.25">
      <c r="A1269" s="131" t="s">
        <v>2299</v>
      </c>
      <c r="B1269" s="131" t="s">
        <v>2300</v>
      </c>
      <c r="C1269" s="132">
        <v>10</v>
      </c>
      <c r="D1269" s="133">
        <v>6</v>
      </c>
      <c r="E1269" s="133">
        <v>2</v>
      </c>
      <c r="F1269" s="133">
        <v>2</v>
      </c>
      <c r="G1269" s="134">
        <f>(F1269/D1269)*100</f>
        <v>33.33333333333333</v>
      </c>
    </row>
    <row r="1270" spans="1:7" ht="14.25">
      <c r="A1270" s="131" t="s">
        <v>2301</v>
      </c>
      <c r="B1270" s="131" t="s">
        <v>2302</v>
      </c>
      <c r="C1270" s="132">
        <v>0</v>
      </c>
      <c r="D1270" s="133">
        <v>0</v>
      </c>
      <c r="E1270" s="133"/>
      <c r="F1270" s="133"/>
      <c r="G1270" s="134"/>
    </row>
    <row r="1271" spans="1:7" ht="14.25">
      <c r="A1271" s="131" t="s">
        <v>2303</v>
      </c>
      <c r="B1271" s="131" t="s">
        <v>2304</v>
      </c>
      <c r="C1271" s="132">
        <v>0</v>
      </c>
      <c r="D1271" s="133">
        <v>0</v>
      </c>
      <c r="E1271" s="133"/>
      <c r="F1271" s="133"/>
      <c r="G1271" s="134"/>
    </row>
    <row r="1272" spans="1:7" ht="14.25">
      <c r="A1272" s="131" t="s">
        <v>2305</v>
      </c>
      <c r="B1272" s="131" t="s">
        <v>2306</v>
      </c>
      <c r="C1272" s="132">
        <v>0</v>
      </c>
      <c r="D1272" s="133">
        <v>0</v>
      </c>
      <c r="E1272" s="133"/>
      <c r="F1272" s="133"/>
      <c r="G1272" s="134"/>
    </row>
    <row r="1273" spans="1:7" ht="14.25">
      <c r="A1273" s="131" t="s">
        <v>2307</v>
      </c>
      <c r="B1273" s="131" t="s">
        <v>2308</v>
      </c>
      <c r="C1273" s="132">
        <v>0</v>
      </c>
      <c r="D1273" s="133">
        <v>0</v>
      </c>
      <c r="E1273" s="133"/>
      <c r="F1273" s="133"/>
      <c r="G1273" s="134"/>
    </row>
    <row r="1274" spans="1:7" ht="14.25">
      <c r="A1274" s="131" t="s">
        <v>2309</v>
      </c>
      <c r="B1274" s="131" t="s">
        <v>2310</v>
      </c>
      <c r="C1274" s="132">
        <v>0</v>
      </c>
      <c r="D1274" s="133">
        <v>0</v>
      </c>
      <c r="E1274" s="133"/>
      <c r="F1274" s="133"/>
      <c r="G1274" s="134"/>
    </row>
    <row r="1275" spans="1:7" ht="14.25">
      <c r="A1275" s="131" t="s">
        <v>2311</v>
      </c>
      <c r="B1275" s="131" t="s">
        <v>2312</v>
      </c>
      <c r="C1275" s="132">
        <v>0</v>
      </c>
      <c r="D1275" s="133">
        <v>0</v>
      </c>
      <c r="E1275" s="133"/>
      <c r="F1275" s="133"/>
      <c r="G1275" s="134"/>
    </row>
    <row r="1276" spans="1:7" ht="14.25">
      <c r="A1276" s="131" t="s">
        <v>2313</v>
      </c>
      <c r="B1276" s="131" t="s">
        <v>2314</v>
      </c>
      <c r="C1276" s="132">
        <v>0</v>
      </c>
      <c r="D1276" s="133">
        <v>0</v>
      </c>
      <c r="E1276" s="133"/>
      <c r="F1276" s="133"/>
      <c r="G1276" s="134"/>
    </row>
    <row r="1277" spans="1:7" ht="14.25">
      <c r="A1277" s="131" t="s">
        <v>2315</v>
      </c>
      <c r="B1277" s="131" t="s">
        <v>2316</v>
      </c>
      <c r="C1277" s="132">
        <v>0</v>
      </c>
      <c r="D1277" s="133">
        <v>0</v>
      </c>
      <c r="E1277" s="133"/>
      <c r="F1277" s="133"/>
      <c r="G1277" s="134"/>
    </row>
    <row r="1278" spans="1:7" ht="14.25">
      <c r="A1278" s="131" t="s">
        <v>2317</v>
      </c>
      <c r="B1278" s="131" t="s">
        <v>2318</v>
      </c>
      <c r="C1278" s="132">
        <v>0</v>
      </c>
      <c r="D1278" s="133">
        <v>0</v>
      </c>
      <c r="E1278" s="133">
        <v>0</v>
      </c>
      <c r="F1278" s="133">
        <v>0</v>
      </c>
      <c r="G1278" s="134"/>
    </row>
    <row r="1279" spans="1:7" ht="14.25">
      <c r="A1279" s="131" t="s">
        <v>2319</v>
      </c>
      <c r="B1279" s="131" t="s">
        <v>2320</v>
      </c>
      <c r="C1279" s="132">
        <v>0</v>
      </c>
      <c r="D1279" s="133">
        <v>0</v>
      </c>
      <c r="E1279" s="133"/>
      <c r="F1279" s="133"/>
      <c r="G1279" s="134"/>
    </row>
    <row r="1280" spans="1:7" ht="14.25">
      <c r="A1280" s="131" t="s">
        <v>2321</v>
      </c>
      <c r="B1280" s="131" t="s">
        <v>2322</v>
      </c>
      <c r="C1280" s="132">
        <v>0</v>
      </c>
      <c r="D1280" s="133">
        <v>0</v>
      </c>
      <c r="E1280" s="133"/>
      <c r="F1280" s="133"/>
      <c r="G1280" s="134"/>
    </row>
    <row r="1281" spans="1:7" ht="14.25">
      <c r="A1281" s="131" t="s">
        <v>2323</v>
      </c>
      <c r="B1281" s="131" t="s">
        <v>2324</v>
      </c>
      <c r="C1281" s="132">
        <v>0</v>
      </c>
      <c r="D1281" s="133">
        <v>0</v>
      </c>
      <c r="E1281" s="133"/>
      <c r="F1281" s="133"/>
      <c r="G1281" s="134"/>
    </row>
    <row r="1282" spans="1:7" ht="14.25">
      <c r="A1282" s="131" t="s">
        <v>2325</v>
      </c>
      <c r="B1282" s="131" t="s">
        <v>2326</v>
      </c>
      <c r="C1282" s="132">
        <v>99</v>
      </c>
      <c r="D1282" s="133">
        <v>936</v>
      </c>
      <c r="E1282" s="133">
        <v>1459</v>
      </c>
      <c r="F1282" s="133">
        <v>1459</v>
      </c>
      <c r="G1282" s="134">
        <f>(F1282/D1282)*100</f>
        <v>155.8760683760684</v>
      </c>
    </row>
    <row r="1283" spans="1:7" ht="14.25">
      <c r="A1283" s="131" t="s">
        <v>2327</v>
      </c>
      <c r="B1283" s="131" t="s">
        <v>2328</v>
      </c>
      <c r="C1283" s="132">
        <v>0</v>
      </c>
      <c r="D1283" s="133">
        <v>796</v>
      </c>
      <c r="E1283" s="133">
        <v>619</v>
      </c>
      <c r="F1283" s="133">
        <v>619</v>
      </c>
      <c r="G1283" s="134">
        <f>(F1283/D1283)*100</f>
        <v>77.76381909547739</v>
      </c>
    </row>
    <row r="1284" spans="1:7" ht="14.25">
      <c r="A1284" s="131" t="s">
        <v>2329</v>
      </c>
      <c r="B1284" s="131" t="s">
        <v>2330</v>
      </c>
      <c r="C1284" s="132">
        <v>0</v>
      </c>
      <c r="D1284" s="133">
        <v>0</v>
      </c>
      <c r="E1284" s="133"/>
      <c r="F1284" s="133"/>
      <c r="G1284" s="134"/>
    </row>
    <row r="1285" spans="1:7" ht="14.25">
      <c r="A1285" s="131" t="s">
        <v>2331</v>
      </c>
      <c r="B1285" s="131" t="s">
        <v>2332</v>
      </c>
      <c r="C1285" s="132">
        <v>99</v>
      </c>
      <c r="D1285" s="133">
        <v>140</v>
      </c>
      <c r="E1285" s="133">
        <v>840</v>
      </c>
      <c r="F1285" s="133">
        <v>840</v>
      </c>
      <c r="G1285" s="134">
        <f aca="true" t="shared" si="13" ref="G1285:G1301">(F1285/D1285)*100</f>
        <v>600</v>
      </c>
    </row>
    <row r="1286" spans="1:7" ht="14.25">
      <c r="A1286" s="131" t="s">
        <v>2333</v>
      </c>
      <c r="B1286" s="131" t="s">
        <v>2334</v>
      </c>
      <c r="C1286" s="132">
        <v>0</v>
      </c>
      <c r="D1286" s="133">
        <v>549</v>
      </c>
      <c r="E1286" s="133">
        <v>0</v>
      </c>
      <c r="F1286" s="133">
        <v>0</v>
      </c>
      <c r="G1286" s="134">
        <f t="shared" si="13"/>
        <v>0</v>
      </c>
    </row>
    <row r="1287" spans="1:7" ht="14.25">
      <c r="A1287" s="131" t="s">
        <v>2335</v>
      </c>
      <c r="B1287" s="131" t="s">
        <v>2336</v>
      </c>
      <c r="C1287" s="132">
        <v>9802</v>
      </c>
      <c r="D1287" s="133">
        <v>4979</v>
      </c>
      <c r="E1287" s="133">
        <v>493</v>
      </c>
      <c r="F1287" s="133">
        <v>493</v>
      </c>
      <c r="G1287" s="134">
        <f t="shared" si="13"/>
        <v>9.901586663988752</v>
      </c>
    </row>
    <row r="1288" spans="1:7" ht="14.25">
      <c r="A1288" s="131" t="s">
        <v>2337</v>
      </c>
      <c r="B1288" s="131" t="s">
        <v>2056</v>
      </c>
      <c r="C1288" s="132">
        <v>9802</v>
      </c>
      <c r="D1288" s="133">
        <v>4979</v>
      </c>
      <c r="E1288" s="133">
        <v>493</v>
      </c>
      <c r="F1288" s="133">
        <v>493</v>
      </c>
      <c r="G1288" s="134">
        <f t="shared" si="13"/>
        <v>9.901586663988752</v>
      </c>
    </row>
    <row r="1289" spans="1:7" ht="14.25">
      <c r="A1289" s="131" t="s">
        <v>2338</v>
      </c>
      <c r="B1289" s="131" t="s">
        <v>500</v>
      </c>
      <c r="C1289" s="132">
        <v>9802</v>
      </c>
      <c r="D1289" s="133">
        <v>4979</v>
      </c>
      <c r="E1289" s="133">
        <v>493</v>
      </c>
      <c r="F1289" s="133">
        <v>493</v>
      </c>
      <c r="G1289" s="134">
        <f t="shared" si="13"/>
        <v>9.901586663988752</v>
      </c>
    </row>
    <row r="1290" spans="1:7" ht="14.25">
      <c r="A1290" s="131" t="s">
        <v>2339</v>
      </c>
      <c r="B1290" s="131" t="s">
        <v>2340</v>
      </c>
      <c r="C1290" s="132">
        <v>20309</v>
      </c>
      <c r="D1290" s="133">
        <v>20342</v>
      </c>
      <c r="E1290" s="133">
        <v>20342</v>
      </c>
      <c r="F1290" s="133">
        <v>20342</v>
      </c>
      <c r="G1290" s="134">
        <f t="shared" si="13"/>
        <v>100</v>
      </c>
    </row>
    <row r="1291" spans="1:7" ht="14.25">
      <c r="A1291" s="131" t="s">
        <v>2341</v>
      </c>
      <c r="B1291" s="131" t="s">
        <v>2342</v>
      </c>
      <c r="C1291" s="132">
        <v>0</v>
      </c>
      <c r="D1291" s="133">
        <v>0</v>
      </c>
      <c r="E1291" s="133"/>
      <c r="F1291" s="133"/>
      <c r="G1291" s="134"/>
    </row>
    <row r="1292" spans="1:7" ht="14.25">
      <c r="A1292" s="131" t="s">
        <v>2343</v>
      </c>
      <c r="B1292" s="131" t="s">
        <v>2344</v>
      </c>
      <c r="C1292" s="132">
        <v>0</v>
      </c>
      <c r="D1292" s="133">
        <v>0</v>
      </c>
      <c r="E1292" s="133">
        <v>0</v>
      </c>
      <c r="F1292" s="133">
        <v>0</v>
      </c>
      <c r="G1292" s="134"/>
    </row>
    <row r="1293" spans="1:7" ht="14.25">
      <c r="A1293" s="131" t="s">
        <v>2345</v>
      </c>
      <c r="B1293" s="131" t="s">
        <v>2346</v>
      </c>
      <c r="C1293" s="132">
        <v>20309</v>
      </c>
      <c r="D1293" s="133">
        <v>20342</v>
      </c>
      <c r="E1293" s="133">
        <v>20342</v>
      </c>
      <c r="F1293" s="133">
        <v>20342</v>
      </c>
      <c r="G1293" s="134">
        <f t="shared" si="13"/>
        <v>100</v>
      </c>
    </row>
    <row r="1294" spans="1:7" ht="14.25">
      <c r="A1294" s="131" t="s">
        <v>2347</v>
      </c>
      <c r="B1294" s="131" t="s">
        <v>2348</v>
      </c>
      <c r="C1294" s="132">
        <v>20309</v>
      </c>
      <c r="D1294" s="133">
        <v>20342</v>
      </c>
      <c r="E1294" s="133">
        <v>20342</v>
      </c>
      <c r="F1294" s="133">
        <v>20342</v>
      </c>
      <c r="G1294" s="134">
        <f t="shared" si="13"/>
        <v>100</v>
      </c>
    </row>
    <row r="1295" spans="1:7" ht="14.25">
      <c r="A1295" s="131" t="s">
        <v>2349</v>
      </c>
      <c r="B1295" s="131" t="s">
        <v>2350</v>
      </c>
      <c r="C1295" s="132">
        <v>0</v>
      </c>
      <c r="D1295" s="133">
        <v>0</v>
      </c>
      <c r="E1295" s="133"/>
      <c r="F1295" s="133"/>
      <c r="G1295" s="134"/>
    </row>
    <row r="1296" spans="1:7" ht="14.25">
      <c r="A1296" s="131" t="s">
        <v>2351</v>
      </c>
      <c r="B1296" s="131" t="s">
        <v>2352</v>
      </c>
      <c r="C1296" s="132">
        <v>0</v>
      </c>
      <c r="D1296" s="133">
        <v>0</v>
      </c>
      <c r="E1296" s="133"/>
      <c r="F1296" s="133"/>
      <c r="G1296" s="134"/>
    </row>
    <row r="1297" spans="1:7" ht="14.25">
      <c r="A1297" s="131" t="s">
        <v>2353</v>
      </c>
      <c r="B1297" s="131" t="s">
        <v>2354</v>
      </c>
      <c r="C1297" s="132">
        <v>0</v>
      </c>
      <c r="D1297" s="133">
        <v>0</v>
      </c>
      <c r="E1297" s="133"/>
      <c r="F1297" s="133"/>
      <c r="G1297" s="134"/>
    </row>
    <row r="1298" spans="1:7" ht="14.25">
      <c r="A1298" s="131" t="s">
        <v>2355</v>
      </c>
      <c r="B1298" s="131" t="s">
        <v>2356</v>
      </c>
      <c r="C1298" s="132">
        <v>0</v>
      </c>
      <c r="D1298" s="133">
        <v>0</v>
      </c>
      <c r="E1298" s="133">
        <v>4</v>
      </c>
      <c r="F1298" s="133">
        <v>4</v>
      </c>
      <c r="G1298" s="134"/>
    </row>
    <row r="1299" spans="1:7" ht="14.25">
      <c r="A1299" s="131" t="s">
        <v>2357</v>
      </c>
      <c r="B1299" s="131" t="s">
        <v>2358</v>
      </c>
      <c r="C1299" s="132">
        <v>0</v>
      </c>
      <c r="D1299" s="133">
        <v>0</v>
      </c>
      <c r="E1299" s="133"/>
      <c r="F1299" s="133"/>
      <c r="G1299" s="134"/>
    </row>
    <row r="1300" spans="1:7" ht="14.25">
      <c r="A1300" s="131" t="s">
        <v>2359</v>
      </c>
      <c r="B1300" s="131" t="s">
        <v>2360</v>
      </c>
      <c r="C1300" s="132">
        <v>0</v>
      </c>
      <c r="D1300" s="133">
        <v>0</v>
      </c>
      <c r="E1300" s="133"/>
      <c r="F1300" s="133"/>
      <c r="G1300" s="134"/>
    </row>
    <row r="1301" spans="1:7" ht="14.25">
      <c r="A1301" s="131" t="s">
        <v>2361</v>
      </c>
      <c r="B1301" s="131" t="s">
        <v>2362</v>
      </c>
      <c r="C1301" s="132">
        <v>0</v>
      </c>
      <c r="D1301" s="133">
        <v>0</v>
      </c>
      <c r="E1301" s="133">
        <v>4</v>
      </c>
      <c r="F1301" s="133">
        <v>4</v>
      </c>
      <c r="G1301" s="134"/>
    </row>
  </sheetData>
  <sheetProtection/>
  <mergeCells count="1">
    <mergeCell ref="A2:G2"/>
  </mergeCells>
  <printOptions/>
  <pageMargins left="0.7513888888888889" right="0.7513888888888889" top="1" bottom="1" header="0.5" footer="0.5"/>
  <pageSetup fitToHeight="0" fitToWidth="1" horizontalDpi="600" verticalDpi="600" orientation="portrait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zoomScaleSheetLayoutView="100" workbookViewId="0" topLeftCell="A23">
      <selection activeCell="M47" sqref="M47"/>
    </sheetView>
  </sheetViews>
  <sheetFormatPr defaultColWidth="9.00390625" defaultRowHeight="14.25"/>
  <cols>
    <col min="1" max="1" width="8.125" style="84" customWidth="1"/>
    <col min="2" max="2" width="5.375" style="85" hidden="1" customWidth="1"/>
    <col min="3" max="3" width="27.00390625" style="84" customWidth="1"/>
    <col min="4" max="4" width="13.00390625" style="86" hidden="1" customWidth="1"/>
    <col min="5" max="5" width="12.375" style="87" customWidth="1"/>
    <col min="6" max="6" width="12.25390625" style="87" customWidth="1"/>
    <col min="7" max="7" width="9.875" style="87" customWidth="1"/>
    <col min="8" max="8" width="10.00390625" style="88" customWidth="1"/>
    <col min="9" max="9" width="10.125" style="57" customWidth="1"/>
  </cols>
  <sheetData>
    <row r="1" spans="1:3" ht="14.25">
      <c r="A1" s="89" t="s">
        <v>2363</v>
      </c>
      <c r="B1" s="90"/>
      <c r="C1" s="91"/>
    </row>
    <row r="2" spans="1:9" ht="39" customHeight="1">
      <c r="A2" s="92" t="s">
        <v>2364</v>
      </c>
      <c r="B2" s="92"/>
      <c r="C2" s="92"/>
      <c r="D2" s="93"/>
      <c r="E2" s="94"/>
      <c r="F2" s="94"/>
      <c r="G2" s="94"/>
      <c r="H2" s="94"/>
      <c r="I2" s="92"/>
    </row>
    <row r="3" spans="1:9" ht="14.25">
      <c r="A3" s="89"/>
      <c r="B3" s="95"/>
      <c r="C3" s="96"/>
      <c r="D3" s="97"/>
      <c r="E3" s="98"/>
      <c r="F3" s="98"/>
      <c r="G3" s="98"/>
      <c r="H3" s="99"/>
      <c r="I3" s="115" t="s">
        <v>48</v>
      </c>
    </row>
    <row r="4" spans="1:9" ht="25.5" customHeight="1">
      <c r="A4" s="100" t="s">
        <v>2365</v>
      </c>
      <c r="B4" s="101" t="s">
        <v>81</v>
      </c>
      <c r="C4" s="100" t="s">
        <v>2366</v>
      </c>
      <c r="D4" s="102" t="s">
        <v>4</v>
      </c>
      <c r="E4" s="103" t="s">
        <v>5</v>
      </c>
      <c r="F4" s="103" t="s">
        <v>6</v>
      </c>
      <c r="G4" s="104" t="s">
        <v>7</v>
      </c>
      <c r="H4" s="104" t="s">
        <v>8</v>
      </c>
      <c r="I4" s="116" t="s">
        <v>9</v>
      </c>
    </row>
    <row r="5" spans="1:9" ht="14.25">
      <c r="A5" s="100" t="s">
        <v>2367</v>
      </c>
      <c r="B5" s="105" t="s">
        <v>2368</v>
      </c>
      <c r="C5" s="106" t="s">
        <v>2369</v>
      </c>
      <c r="D5" s="107">
        <f aca="true" t="shared" si="0" ref="D5:H5">SUM(D6:D9)</f>
        <v>94120</v>
      </c>
      <c r="E5" s="107">
        <f t="shared" si="0"/>
        <v>123285</v>
      </c>
      <c r="F5" s="107">
        <f t="shared" si="0"/>
        <v>106313</v>
      </c>
      <c r="G5" s="108">
        <f t="shared" si="0"/>
        <v>100749</v>
      </c>
      <c r="H5" s="108">
        <f t="shared" si="0"/>
        <v>100749</v>
      </c>
      <c r="I5" s="117">
        <f>(H5/F5)*100</f>
        <v>94.76639733616773</v>
      </c>
    </row>
    <row r="6" spans="1:9" ht="14.25">
      <c r="A6" s="100"/>
      <c r="B6" s="105" t="s">
        <v>2370</v>
      </c>
      <c r="C6" s="106" t="s">
        <v>2371</v>
      </c>
      <c r="D6" s="107">
        <v>57253</v>
      </c>
      <c r="E6" s="107">
        <v>87871</v>
      </c>
      <c r="F6" s="108">
        <v>64871</v>
      </c>
      <c r="G6" s="108">
        <v>64752</v>
      </c>
      <c r="H6" s="108">
        <v>64752</v>
      </c>
      <c r="I6" s="117">
        <f aca="true" t="shared" si="1" ref="I6:I46">(H6/F6)*100</f>
        <v>99.8165590171263</v>
      </c>
    </row>
    <row r="7" spans="1:9" ht="14.25">
      <c r="A7" s="100"/>
      <c r="B7" s="105" t="s">
        <v>2372</v>
      </c>
      <c r="C7" s="106" t="s">
        <v>2373</v>
      </c>
      <c r="D7" s="107">
        <v>9856</v>
      </c>
      <c r="E7" s="107">
        <v>10957</v>
      </c>
      <c r="F7" s="108">
        <v>10957</v>
      </c>
      <c r="G7" s="108">
        <v>9806</v>
      </c>
      <c r="H7" s="108">
        <v>9806</v>
      </c>
      <c r="I7" s="117">
        <f t="shared" si="1"/>
        <v>89.4952998083417</v>
      </c>
    </row>
    <row r="8" spans="1:9" ht="14.25">
      <c r="A8" s="100"/>
      <c r="B8" s="105" t="s">
        <v>2374</v>
      </c>
      <c r="C8" s="106" t="s">
        <v>2375</v>
      </c>
      <c r="D8" s="107">
        <v>7369</v>
      </c>
      <c r="E8" s="107">
        <v>8886</v>
      </c>
      <c r="F8" s="108">
        <v>8886</v>
      </c>
      <c r="G8" s="108">
        <v>7641</v>
      </c>
      <c r="H8" s="108">
        <v>7641</v>
      </c>
      <c r="I8" s="117">
        <f t="shared" si="1"/>
        <v>85.98919648885888</v>
      </c>
    </row>
    <row r="9" spans="1:9" ht="14.25">
      <c r="A9" s="100"/>
      <c r="B9" s="105" t="s">
        <v>2376</v>
      </c>
      <c r="C9" s="106" t="s">
        <v>2377</v>
      </c>
      <c r="D9" s="107">
        <v>19642</v>
      </c>
      <c r="E9" s="107">
        <v>15571</v>
      </c>
      <c r="F9" s="108">
        <v>21599</v>
      </c>
      <c r="G9" s="108">
        <v>18550</v>
      </c>
      <c r="H9" s="108">
        <v>18550</v>
      </c>
      <c r="I9" s="117">
        <f t="shared" si="1"/>
        <v>85.88360572248716</v>
      </c>
    </row>
    <row r="10" spans="1:9" ht="14.25">
      <c r="A10" s="100" t="s">
        <v>2378</v>
      </c>
      <c r="B10" s="105" t="s">
        <v>2379</v>
      </c>
      <c r="C10" s="106" t="s">
        <v>2380</v>
      </c>
      <c r="D10" s="107">
        <f aca="true" t="shared" si="2" ref="D10:H10">SUM(D11:D20)</f>
        <v>9772</v>
      </c>
      <c r="E10" s="107">
        <f t="shared" si="2"/>
        <v>11230</v>
      </c>
      <c r="F10" s="107">
        <f t="shared" si="2"/>
        <v>11125</v>
      </c>
      <c r="G10" s="108">
        <f t="shared" si="2"/>
        <v>10408</v>
      </c>
      <c r="H10" s="108">
        <f t="shared" si="2"/>
        <v>10408</v>
      </c>
      <c r="I10" s="117">
        <f t="shared" si="1"/>
        <v>93.55505617977528</v>
      </c>
    </row>
    <row r="11" spans="1:9" ht="14.25">
      <c r="A11" s="100"/>
      <c r="B11" s="105" t="s">
        <v>2370</v>
      </c>
      <c r="C11" s="106" t="s">
        <v>2381</v>
      </c>
      <c r="D11" s="107">
        <v>6972</v>
      </c>
      <c r="E11" s="107">
        <v>6168</v>
      </c>
      <c r="F11" s="108">
        <v>6597</v>
      </c>
      <c r="G11" s="108">
        <v>7863</v>
      </c>
      <c r="H11" s="108">
        <v>7863</v>
      </c>
      <c r="I11" s="117">
        <f t="shared" si="1"/>
        <v>119.19054115507049</v>
      </c>
    </row>
    <row r="12" spans="1:9" ht="14.25">
      <c r="A12" s="100"/>
      <c r="B12" s="105" t="s">
        <v>2372</v>
      </c>
      <c r="C12" s="106" t="s">
        <v>2382</v>
      </c>
      <c r="D12" s="107">
        <v>28</v>
      </c>
      <c r="E12" s="107">
        <v>106</v>
      </c>
      <c r="F12" s="108">
        <v>106</v>
      </c>
      <c r="G12" s="108">
        <v>21</v>
      </c>
      <c r="H12" s="108">
        <v>21</v>
      </c>
      <c r="I12" s="117">
        <f t="shared" si="1"/>
        <v>19.81132075471698</v>
      </c>
    </row>
    <row r="13" spans="1:9" ht="14.25">
      <c r="A13" s="100"/>
      <c r="B13" s="105" t="s">
        <v>2374</v>
      </c>
      <c r="C13" s="106" t="s">
        <v>2383</v>
      </c>
      <c r="D13" s="107">
        <v>35</v>
      </c>
      <c r="E13" s="107">
        <v>140</v>
      </c>
      <c r="F13" s="108">
        <v>140</v>
      </c>
      <c r="G13" s="108">
        <v>52</v>
      </c>
      <c r="H13" s="108">
        <v>52</v>
      </c>
      <c r="I13" s="117">
        <f t="shared" si="1"/>
        <v>37.142857142857146</v>
      </c>
    </row>
    <row r="14" spans="1:9" ht="14.25">
      <c r="A14" s="100"/>
      <c r="B14" s="105" t="s">
        <v>2384</v>
      </c>
      <c r="C14" s="106" t="s">
        <v>2385</v>
      </c>
      <c r="D14" s="107">
        <v>15</v>
      </c>
      <c r="E14" s="107">
        <v>0</v>
      </c>
      <c r="F14" s="108">
        <v>10</v>
      </c>
      <c r="G14" s="108">
        <v>12</v>
      </c>
      <c r="H14" s="108">
        <v>12</v>
      </c>
      <c r="I14" s="117">
        <f t="shared" si="1"/>
        <v>120</v>
      </c>
    </row>
    <row r="15" spans="1:9" ht="14.25">
      <c r="A15" s="100"/>
      <c r="B15" s="105" t="s">
        <v>2386</v>
      </c>
      <c r="C15" s="106" t="s">
        <v>2387</v>
      </c>
      <c r="D15" s="107">
        <v>305</v>
      </c>
      <c r="E15" s="107">
        <v>377</v>
      </c>
      <c r="F15" s="108">
        <v>377</v>
      </c>
      <c r="G15" s="108">
        <v>357</v>
      </c>
      <c r="H15" s="108">
        <v>357</v>
      </c>
      <c r="I15" s="117">
        <f t="shared" si="1"/>
        <v>94.6949602122016</v>
      </c>
    </row>
    <row r="16" spans="1:9" ht="14.25">
      <c r="A16" s="100"/>
      <c r="B16" s="105" t="s">
        <v>2388</v>
      </c>
      <c r="C16" s="106" t="s">
        <v>2389</v>
      </c>
      <c r="D16" s="107">
        <v>198</v>
      </c>
      <c r="E16" s="107">
        <v>327</v>
      </c>
      <c r="F16" s="108">
        <v>327</v>
      </c>
      <c r="G16" s="108">
        <v>309</v>
      </c>
      <c r="H16" s="108">
        <v>309</v>
      </c>
      <c r="I16" s="117">
        <f t="shared" si="1"/>
        <v>94.4954128440367</v>
      </c>
    </row>
    <row r="17" spans="1:9" ht="14.25">
      <c r="A17" s="100"/>
      <c r="B17" s="105" t="s">
        <v>2390</v>
      </c>
      <c r="C17" s="106" t="s">
        <v>2391</v>
      </c>
      <c r="D17" s="107">
        <v>0</v>
      </c>
      <c r="E17" s="107">
        <v>108</v>
      </c>
      <c r="F17" s="108">
        <v>108</v>
      </c>
      <c r="G17" s="108"/>
      <c r="H17" s="108"/>
      <c r="I17" s="117">
        <f t="shared" si="1"/>
        <v>0</v>
      </c>
    </row>
    <row r="18" spans="1:9" ht="14.25">
      <c r="A18" s="100"/>
      <c r="B18" s="105" t="s">
        <v>2392</v>
      </c>
      <c r="C18" s="106" t="s">
        <v>2393</v>
      </c>
      <c r="D18" s="107">
        <v>810</v>
      </c>
      <c r="E18" s="107">
        <v>1173</v>
      </c>
      <c r="F18" s="108">
        <v>1173</v>
      </c>
      <c r="G18" s="108">
        <v>812</v>
      </c>
      <c r="H18" s="108">
        <v>812</v>
      </c>
      <c r="I18" s="117">
        <f t="shared" si="1"/>
        <v>69.22421142369991</v>
      </c>
    </row>
    <row r="19" spans="1:9" ht="14.25">
      <c r="A19" s="100"/>
      <c r="B19" s="105" t="s">
        <v>2394</v>
      </c>
      <c r="C19" s="106" t="s">
        <v>2395</v>
      </c>
      <c r="D19" s="107">
        <v>121</v>
      </c>
      <c r="E19" s="107">
        <v>158</v>
      </c>
      <c r="F19" s="108">
        <v>158</v>
      </c>
      <c r="G19" s="108">
        <v>110</v>
      </c>
      <c r="H19" s="108">
        <v>110</v>
      </c>
      <c r="I19" s="117">
        <f t="shared" si="1"/>
        <v>69.62025316455697</v>
      </c>
    </row>
    <row r="20" spans="1:9" ht="14.25">
      <c r="A20" s="100"/>
      <c r="B20" s="105" t="s">
        <v>2376</v>
      </c>
      <c r="C20" s="106" t="s">
        <v>2396</v>
      </c>
      <c r="D20" s="107">
        <v>1288</v>
      </c>
      <c r="E20" s="107">
        <v>2673</v>
      </c>
      <c r="F20" s="108">
        <v>2129</v>
      </c>
      <c r="G20" s="108">
        <v>872</v>
      </c>
      <c r="H20" s="108">
        <v>872</v>
      </c>
      <c r="I20" s="117">
        <f t="shared" si="1"/>
        <v>40.95819633630813</v>
      </c>
    </row>
    <row r="21" spans="1:9" ht="14.25">
      <c r="A21" s="100" t="s">
        <v>2397</v>
      </c>
      <c r="B21" s="105" t="s">
        <v>2398</v>
      </c>
      <c r="C21" s="106" t="s">
        <v>2399</v>
      </c>
      <c r="D21" s="107">
        <f aca="true" t="shared" si="3" ref="D21:H21">SUM(D22:D28)</f>
        <v>188</v>
      </c>
      <c r="E21" s="107">
        <f t="shared" si="3"/>
        <v>162</v>
      </c>
      <c r="F21" s="107">
        <f t="shared" si="3"/>
        <v>267</v>
      </c>
      <c r="G21" s="108">
        <f t="shared" si="3"/>
        <v>299</v>
      </c>
      <c r="H21" s="108">
        <f t="shared" si="3"/>
        <v>299</v>
      </c>
      <c r="I21" s="117">
        <f t="shared" si="1"/>
        <v>111.98501872659176</v>
      </c>
    </row>
    <row r="22" spans="1:9" ht="14.25">
      <c r="A22" s="100"/>
      <c r="B22" s="105" t="s">
        <v>2370</v>
      </c>
      <c r="C22" s="106" t="s">
        <v>2400</v>
      </c>
      <c r="D22" s="107">
        <v>0</v>
      </c>
      <c r="E22" s="107">
        <v>0</v>
      </c>
      <c r="F22" s="108">
        <v>0</v>
      </c>
      <c r="G22" s="108">
        <v>0</v>
      </c>
      <c r="H22" s="108">
        <v>0</v>
      </c>
      <c r="I22" s="117"/>
    </row>
    <row r="23" spans="1:9" ht="14.25">
      <c r="A23" s="100"/>
      <c r="B23" s="105" t="s">
        <v>2372</v>
      </c>
      <c r="C23" s="106" t="s">
        <v>2401</v>
      </c>
      <c r="D23" s="107">
        <v>0</v>
      </c>
      <c r="E23" s="107">
        <v>0</v>
      </c>
      <c r="F23" s="108">
        <v>0</v>
      </c>
      <c r="G23" s="108">
        <v>0</v>
      </c>
      <c r="H23" s="108">
        <v>0</v>
      </c>
      <c r="I23" s="117"/>
    </row>
    <row r="24" spans="1:9" ht="14.25">
      <c r="A24" s="100"/>
      <c r="B24" s="105" t="s">
        <v>2374</v>
      </c>
      <c r="C24" s="106" t="s">
        <v>2402</v>
      </c>
      <c r="D24" s="107">
        <v>15</v>
      </c>
      <c r="E24" s="107">
        <v>0</v>
      </c>
      <c r="F24" s="108">
        <v>90</v>
      </c>
      <c r="G24" s="108">
        <v>61</v>
      </c>
      <c r="H24" s="108">
        <v>61</v>
      </c>
      <c r="I24" s="117">
        <f t="shared" si="1"/>
        <v>67.77777777777779</v>
      </c>
    </row>
    <row r="25" spans="1:9" ht="14.25">
      <c r="A25" s="100"/>
      <c r="B25" s="105" t="s">
        <v>2384</v>
      </c>
      <c r="C25" s="106" t="s">
        <v>2403</v>
      </c>
      <c r="D25" s="107">
        <v>0</v>
      </c>
      <c r="E25" s="107">
        <v>0</v>
      </c>
      <c r="F25" s="108">
        <v>0</v>
      </c>
      <c r="G25" s="108">
        <v>0</v>
      </c>
      <c r="H25" s="108">
        <v>0</v>
      </c>
      <c r="I25" s="117"/>
    </row>
    <row r="26" spans="1:9" ht="14.25">
      <c r="A26" s="100"/>
      <c r="B26" s="105" t="s">
        <v>2386</v>
      </c>
      <c r="C26" s="106" t="s">
        <v>2404</v>
      </c>
      <c r="D26" s="107">
        <v>153</v>
      </c>
      <c r="E26" s="107">
        <v>157</v>
      </c>
      <c r="F26" s="108">
        <v>157</v>
      </c>
      <c r="G26" s="108">
        <v>223</v>
      </c>
      <c r="H26" s="108">
        <v>223</v>
      </c>
      <c r="I26" s="117">
        <f t="shared" si="1"/>
        <v>142.03821656050954</v>
      </c>
    </row>
    <row r="27" spans="1:9" ht="14.25">
      <c r="A27" s="100"/>
      <c r="B27" s="105" t="s">
        <v>2388</v>
      </c>
      <c r="C27" s="106" t="s">
        <v>2405</v>
      </c>
      <c r="D27" s="107">
        <v>0</v>
      </c>
      <c r="E27" s="107">
        <v>0</v>
      </c>
      <c r="F27" s="108">
        <v>0</v>
      </c>
      <c r="G27" s="108">
        <v>0</v>
      </c>
      <c r="H27" s="108">
        <v>0</v>
      </c>
      <c r="I27" s="117"/>
    </row>
    <row r="28" spans="1:9" ht="14.25">
      <c r="A28" s="100"/>
      <c r="B28" s="105" t="s">
        <v>2376</v>
      </c>
      <c r="C28" s="106" t="s">
        <v>2406</v>
      </c>
      <c r="D28" s="107">
        <v>20</v>
      </c>
      <c r="E28" s="107">
        <v>5</v>
      </c>
      <c r="F28" s="108">
        <v>20</v>
      </c>
      <c r="G28" s="108">
        <v>15</v>
      </c>
      <c r="H28" s="108">
        <v>15</v>
      </c>
      <c r="I28" s="117">
        <f t="shared" si="1"/>
        <v>75</v>
      </c>
    </row>
    <row r="29" spans="1:9" ht="14.25">
      <c r="A29" s="100" t="s">
        <v>2407</v>
      </c>
      <c r="B29" s="105" t="s">
        <v>2408</v>
      </c>
      <c r="C29" s="106" t="s">
        <v>2409</v>
      </c>
      <c r="D29" s="107">
        <f aca="true" t="shared" si="4" ref="D29:H29">SUM(D30:D31)</f>
        <v>93629</v>
      </c>
      <c r="E29" s="107">
        <f t="shared" si="4"/>
        <v>102801</v>
      </c>
      <c r="F29" s="107">
        <f t="shared" si="4"/>
        <v>103974</v>
      </c>
      <c r="G29" s="108">
        <f t="shared" si="4"/>
        <v>103554</v>
      </c>
      <c r="H29" s="108">
        <f t="shared" si="4"/>
        <v>103554</v>
      </c>
      <c r="I29" s="117">
        <f t="shared" si="1"/>
        <v>99.59605285936868</v>
      </c>
    </row>
    <row r="30" spans="1:9" ht="14.25">
      <c r="A30" s="100"/>
      <c r="B30" s="105" t="s">
        <v>2370</v>
      </c>
      <c r="C30" s="106" t="s">
        <v>2410</v>
      </c>
      <c r="D30" s="107">
        <v>87484</v>
      </c>
      <c r="E30" s="107">
        <v>96612</v>
      </c>
      <c r="F30" s="108">
        <v>97785</v>
      </c>
      <c r="G30" s="108">
        <v>98466</v>
      </c>
      <c r="H30" s="108">
        <v>98466</v>
      </c>
      <c r="I30" s="117">
        <f t="shared" si="1"/>
        <v>100.69642583218285</v>
      </c>
    </row>
    <row r="31" spans="1:9" ht="14.25">
      <c r="A31" s="100"/>
      <c r="B31" s="105" t="s">
        <v>2372</v>
      </c>
      <c r="C31" s="106" t="s">
        <v>2411</v>
      </c>
      <c r="D31" s="107">
        <v>6145</v>
      </c>
      <c r="E31" s="107">
        <v>6189</v>
      </c>
      <c r="F31" s="108">
        <v>6189</v>
      </c>
      <c r="G31" s="108">
        <v>5088</v>
      </c>
      <c r="H31" s="108">
        <v>5088</v>
      </c>
      <c r="I31" s="117">
        <f t="shared" si="1"/>
        <v>82.21037324285022</v>
      </c>
    </row>
    <row r="32" spans="1:9" ht="14.25">
      <c r="A32" s="100"/>
      <c r="B32" s="105" t="s">
        <v>2376</v>
      </c>
      <c r="C32" s="106" t="s">
        <v>2412</v>
      </c>
      <c r="D32" s="107">
        <v>0</v>
      </c>
      <c r="E32" s="107">
        <v>0</v>
      </c>
      <c r="F32" s="108">
        <v>0</v>
      </c>
      <c r="G32" s="108">
        <v>0</v>
      </c>
      <c r="H32" s="108">
        <v>0</v>
      </c>
      <c r="I32" s="117"/>
    </row>
    <row r="33" spans="1:9" ht="14.25">
      <c r="A33" s="100" t="s">
        <v>2413</v>
      </c>
      <c r="B33" s="105" t="s">
        <v>2414</v>
      </c>
      <c r="C33" s="106" t="s">
        <v>2415</v>
      </c>
      <c r="D33" s="107">
        <f aca="true" t="shared" si="5" ref="D33:H33">SUM(D34:D35)</f>
        <v>528</v>
      </c>
      <c r="E33" s="107">
        <f t="shared" si="5"/>
        <v>352</v>
      </c>
      <c r="F33" s="107">
        <f t="shared" si="5"/>
        <v>600</v>
      </c>
      <c r="G33" s="108">
        <f t="shared" si="5"/>
        <v>589</v>
      </c>
      <c r="H33" s="108">
        <f t="shared" si="5"/>
        <v>589</v>
      </c>
      <c r="I33" s="117">
        <f t="shared" si="1"/>
        <v>98.16666666666667</v>
      </c>
    </row>
    <row r="34" spans="1:9" ht="14.25">
      <c r="A34" s="100"/>
      <c r="B34" s="105" t="s">
        <v>2370</v>
      </c>
      <c r="C34" s="106" t="s">
        <v>2416</v>
      </c>
      <c r="D34" s="107">
        <v>528</v>
      </c>
      <c r="E34" s="107">
        <v>352</v>
      </c>
      <c r="F34" s="108">
        <v>600</v>
      </c>
      <c r="G34" s="108">
        <v>589</v>
      </c>
      <c r="H34" s="108">
        <v>589</v>
      </c>
      <c r="I34" s="117">
        <f t="shared" si="1"/>
        <v>98.16666666666667</v>
      </c>
    </row>
    <row r="35" spans="1:9" ht="14.25">
      <c r="A35" s="100"/>
      <c r="B35" s="105" t="s">
        <v>2372</v>
      </c>
      <c r="C35" s="106" t="s">
        <v>2417</v>
      </c>
      <c r="D35" s="107">
        <v>0</v>
      </c>
      <c r="E35" s="107">
        <v>0</v>
      </c>
      <c r="F35" s="108">
        <v>0</v>
      </c>
      <c r="G35" s="108">
        <v>0</v>
      </c>
      <c r="H35" s="108">
        <v>0</v>
      </c>
      <c r="I35" s="117"/>
    </row>
    <row r="36" spans="1:9" ht="14.25">
      <c r="A36" s="100" t="s">
        <v>2418</v>
      </c>
      <c r="B36" s="105"/>
      <c r="C36" s="106" t="s">
        <v>2419</v>
      </c>
      <c r="D36" s="107">
        <f aca="true" t="shared" si="6" ref="D36:H36">SUM(D37:D39)</f>
        <v>0</v>
      </c>
      <c r="E36" s="107">
        <f t="shared" si="6"/>
        <v>0</v>
      </c>
      <c r="F36" s="107">
        <f t="shared" si="6"/>
        <v>0</v>
      </c>
      <c r="G36" s="108">
        <f t="shared" si="6"/>
        <v>0</v>
      </c>
      <c r="H36" s="108">
        <f t="shared" si="6"/>
        <v>0</v>
      </c>
      <c r="I36" s="117"/>
    </row>
    <row r="37" spans="1:9" ht="14.25">
      <c r="A37" s="100"/>
      <c r="B37" s="105"/>
      <c r="C37" s="106" t="s">
        <v>2420</v>
      </c>
      <c r="D37" s="107">
        <v>0</v>
      </c>
      <c r="E37" s="107">
        <v>0</v>
      </c>
      <c r="F37" s="108">
        <v>0</v>
      </c>
      <c r="G37" s="108">
        <v>0</v>
      </c>
      <c r="H37" s="108">
        <v>0</v>
      </c>
      <c r="I37" s="117"/>
    </row>
    <row r="38" spans="1:9" ht="14.25">
      <c r="A38" s="100"/>
      <c r="B38" s="105"/>
      <c r="C38" s="106" t="s">
        <v>2421</v>
      </c>
      <c r="D38" s="107">
        <v>0</v>
      </c>
      <c r="E38" s="107">
        <v>0</v>
      </c>
      <c r="F38" s="108">
        <v>0</v>
      </c>
      <c r="G38" s="108">
        <v>0</v>
      </c>
      <c r="H38" s="108">
        <v>0</v>
      </c>
      <c r="I38" s="117"/>
    </row>
    <row r="39" spans="1:9" ht="14.25">
      <c r="A39" s="100"/>
      <c r="B39" s="105"/>
      <c r="C39" s="106" t="s">
        <v>2422</v>
      </c>
      <c r="D39" s="107">
        <v>0</v>
      </c>
      <c r="E39" s="107">
        <v>0</v>
      </c>
      <c r="F39" s="108">
        <v>0</v>
      </c>
      <c r="G39" s="108">
        <v>0</v>
      </c>
      <c r="H39" s="108">
        <v>0</v>
      </c>
      <c r="I39" s="117"/>
    </row>
    <row r="40" spans="1:9" ht="14.25">
      <c r="A40" s="100" t="s">
        <v>2423</v>
      </c>
      <c r="B40" s="105" t="s">
        <v>2424</v>
      </c>
      <c r="C40" s="106" t="s">
        <v>2425</v>
      </c>
      <c r="D40" s="107">
        <f aca="true" t="shared" si="7" ref="D40:H40">SUM(D41:D45)</f>
        <v>5619</v>
      </c>
      <c r="E40" s="107">
        <f t="shared" si="7"/>
        <v>5760</v>
      </c>
      <c r="F40" s="107">
        <f t="shared" si="7"/>
        <v>8197</v>
      </c>
      <c r="G40" s="108">
        <f t="shared" si="7"/>
        <v>6724</v>
      </c>
      <c r="H40" s="108">
        <f t="shared" si="7"/>
        <v>6724</v>
      </c>
      <c r="I40" s="117">
        <f t="shared" si="1"/>
        <v>82.0300109796267</v>
      </c>
    </row>
    <row r="41" spans="1:9" ht="14.25">
      <c r="A41" s="100"/>
      <c r="B41" s="105" t="s">
        <v>2370</v>
      </c>
      <c r="C41" s="106" t="s">
        <v>2426</v>
      </c>
      <c r="D41" s="107">
        <v>1561</v>
      </c>
      <c r="E41" s="107">
        <v>806</v>
      </c>
      <c r="F41" s="108">
        <v>1637</v>
      </c>
      <c r="G41" s="108">
        <v>1671</v>
      </c>
      <c r="H41" s="108">
        <v>1671</v>
      </c>
      <c r="I41" s="117">
        <f t="shared" si="1"/>
        <v>102.0769700671961</v>
      </c>
    </row>
    <row r="42" spans="1:9" ht="14.25">
      <c r="A42" s="100"/>
      <c r="B42" s="105" t="s">
        <v>2372</v>
      </c>
      <c r="C42" s="106" t="s">
        <v>2427</v>
      </c>
      <c r="D42" s="107">
        <v>0</v>
      </c>
      <c r="E42" s="107">
        <v>0</v>
      </c>
      <c r="F42" s="108">
        <v>0</v>
      </c>
      <c r="G42" s="108">
        <v>0</v>
      </c>
      <c r="H42" s="108">
        <v>0</v>
      </c>
      <c r="I42" s="117"/>
    </row>
    <row r="43" spans="1:9" ht="14.25">
      <c r="A43" s="100"/>
      <c r="B43" s="105" t="s">
        <v>2374</v>
      </c>
      <c r="C43" s="106" t="s">
        <v>2428</v>
      </c>
      <c r="D43" s="107">
        <v>0</v>
      </c>
      <c r="E43" s="107">
        <v>0</v>
      </c>
      <c r="F43" s="108">
        <v>0</v>
      </c>
      <c r="G43" s="108">
        <v>0</v>
      </c>
      <c r="H43" s="108">
        <v>0</v>
      </c>
      <c r="I43" s="117"/>
    </row>
    <row r="44" spans="1:9" ht="14.25">
      <c r="A44" s="100"/>
      <c r="B44" s="105" t="s">
        <v>2386</v>
      </c>
      <c r="C44" s="106" t="s">
        <v>2429</v>
      </c>
      <c r="D44" s="107">
        <v>2392</v>
      </c>
      <c r="E44" s="107">
        <v>4536</v>
      </c>
      <c r="F44" s="108">
        <v>4536</v>
      </c>
      <c r="G44" s="108">
        <v>3132</v>
      </c>
      <c r="H44" s="108">
        <v>3132</v>
      </c>
      <c r="I44" s="117">
        <f t="shared" si="1"/>
        <v>69.04761904761905</v>
      </c>
    </row>
    <row r="45" spans="1:9" ht="14.25">
      <c r="A45" s="100"/>
      <c r="B45" s="105" t="s">
        <v>2376</v>
      </c>
      <c r="C45" s="106" t="s">
        <v>2430</v>
      </c>
      <c r="D45" s="109">
        <v>1666</v>
      </c>
      <c r="E45" s="109">
        <v>418</v>
      </c>
      <c r="F45" s="110">
        <v>2024</v>
      </c>
      <c r="G45" s="110">
        <v>1921</v>
      </c>
      <c r="H45" s="110">
        <v>1921</v>
      </c>
      <c r="I45" s="117">
        <f t="shared" si="1"/>
        <v>94.91106719367589</v>
      </c>
    </row>
    <row r="46" spans="1:9" ht="14.25">
      <c r="A46" s="111"/>
      <c r="B46" s="105"/>
      <c r="C46" s="112" t="s">
        <v>45</v>
      </c>
      <c r="D46" s="113">
        <f aca="true" t="shared" si="8" ref="D46:H46">D5+D10+D21+D29+D33+D40+D36</f>
        <v>203856</v>
      </c>
      <c r="E46" s="113">
        <f t="shared" si="8"/>
        <v>243590</v>
      </c>
      <c r="F46" s="114">
        <f t="shared" si="8"/>
        <v>230476</v>
      </c>
      <c r="G46" s="114">
        <f t="shared" si="8"/>
        <v>222323</v>
      </c>
      <c r="H46" s="114">
        <f t="shared" si="8"/>
        <v>222323</v>
      </c>
      <c r="I46" s="117">
        <f t="shared" si="1"/>
        <v>96.46253839879206</v>
      </c>
    </row>
  </sheetData>
  <sheetProtection/>
  <mergeCells count="1">
    <mergeCell ref="A2:I2"/>
  </mergeCells>
  <printOptions/>
  <pageMargins left="0.7513888888888889" right="0.7513888888888889" top="0.8027777777777778" bottom="0.8027777777777778" header="0.5" footer="0.5"/>
  <pageSetup horizontalDpi="600" verticalDpi="600" orientation="portrait" paperSize="9"/>
  <ignoredErrors>
    <ignoredError sqref="E29:F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SheetLayoutView="100" workbookViewId="0" topLeftCell="A1">
      <selection activeCell="O18" sqref="O18"/>
    </sheetView>
  </sheetViews>
  <sheetFormatPr defaultColWidth="9.00390625" defaultRowHeight="14.25"/>
  <cols>
    <col min="1" max="1" width="7.625" style="57" customWidth="1"/>
    <col min="2" max="2" width="16.25390625" style="57" customWidth="1"/>
    <col min="3" max="3" width="10.875" style="57" hidden="1" customWidth="1"/>
    <col min="4" max="4" width="11.00390625" style="57" customWidth="1"/>
    <col min="5" max="5" width="10.75390625" style="58" customWidth="1"/>
    <col min="6" max="6" width="10.25390625" style="58" customWidth="1"/>
    <col min="7" max="7" width="10.875" style="58" customWidth="1"/>
    <col min="8" max="8" width="12.625" style="59" customWidth="1"/>
    <col min="9" max="9" width="10.875" style="59" customWidth="1"/>
  </cols>
  <sheetData>
    <row r="1" ht="21" customHeight="1">
      <c r="A1" s="60" t="s">
        <v>2431</v>
      </c>
    </row>
    <row r="2" spans="1:9" ht="42.75" customHeight="1">
      <c r="A2" s="41" t="s">
        <v>2432</v>
      </c>
      <c r="B2" s="41"/>
      <c r="C2" s="41"/>
      <c r="D2" s="41"/>
      <c r="E2" s="43"/>
      <c r="F2" s="43"/>
      <c r="G2" s="43"/>
      <c r="H2" s="43"/>
      <c r="I2" s="43"/>
    </row>
    <row r="3" spans="1:9" ht="14.25">
      <c r="A3" s="61"/>
      <c r="B3" s="62"/>
      <c r="C3" s="61"/>
      <c r="D3" s="61"/>
      <c r="E3" s="63"/>
      <c r="F3" s="63"/>
      <c r="G3" s="63"/>
      <c r="H3" s="63"/>
      <c r="I3" s="82" t="s">
        <v>48</v>
      </c>
    </row>
    <row r="4" spans="1:9" ht="24.75" customHeight="1">
      <c r="A4" s="46" t="s">
        <v>2365</v>
      </c>
      <c r="B4" s="46" t="s">
        <v>2433</v>
      </c>
      <c r="C4" s="64" t="s">
        <v>4</v>
      </c>
      <c r="D4" s="65" t="s">
        <v>5</v>
      </c>
      <c r="E4" s="66" t="s">
        <v>6</v>
      </c>
      <c r="F4" s="67" t="s">
        <v>7</v>
      </c>
      <c r="G4" s="67" t="s">
        <v>8</v>
      </c>
      <c r="H4" s="68" t="s">
        <v>2434</v>
      </c>
      <c r="I4" s="71"/>
    </row>
    <row r="5" spans="1:9" ht="24.75" customHeight="1">
      <c r="A5" s="46"/>
      <c r="B5" s="46"/>
      <c r="C5" s="64"/>
      <c r="D5" s="69"/>
      <c r="E5" s="66"/>
      <c r="F5" s="70"/>
      <c r="G5" s="70"/>
      <c r="H5" s="71" t="s">
        <v>2435</v>
      </c>
      <c r="I5" s="83" t="s">
        <v>2436</v>
      </c>
    </row>
    <row r="6" spans="1:9" ht="24.75" customHeight="1">
      <c r="A6" s="46">
        <v>1</v>
      </c>
      <c r="B6" s="49" t="s">
        <v>2437</v>
      </c>
      <c r="C6" s="72">
        <v>24297</v>
      </c>
      <c r="D6" s="72">
        <v>17401</v>
      </c>
      <c r="E6" s="73">
        <v>21611</v>
      </c>
      <c r="F6" s="74">
        <v>23363</v>
      </c>
      <c r="G6" s="75">
        <f>H6+I6</f>
        <v>23363</v>
      </c>
      <c r="H6" s="76">
        <v>7522</v>
      </c>
      <c r="I6" s="81">
        <v>15841</v>
      </c>
    </row>
    <row r="7" spans="1:9" ht="24.75" customHeight="1">
      <c r="A7" s="46">
        <v>2</v>
      </c>
      <c r="B7" s="49" t="s">
        <v>2438</v>
      </c>
      <c r="C7" s="72">
        <v>24029</v>
      </c>
      <c r="D7" s="72">
        <v>17418</v>
      </c>
      <c r="E7" s="73">
        <v>29153</v>
      </c>
      <c r="F7" s="74">
        <v>31567</v>
      </c>
      <c r="G7" s="75">
        <f aca="true" t="shared" si="0" ref="G7:G17">H7+I7</f>
        <v>31567</v>
      </c>
      <c r="H7" s="76">
        <v>7263</v>
      </c>
      <c r="I7" s="81">
        <v>24304</v>
      </c>
    </row>
    <row r="8" spans="1:9" ht="24.75" customHeight="1">
      <c r="A8" s="46">
        <v>3</v>
      </c>
      <c r="B8" s="49" t="s">
        <v>2439</v>
      </c>
      <c r="C8" s="72">
        <v>18446</v>
      </c>
      <c r="D8" s="72">
        <v>11991</v>
      </c>
      <c r="E8" s="73">
        <v>15242</v>
      </c>
      <c r="F8" s="74">
        <v>17544</v>
      </c>
      <c r="G8" s="75">
        <f t="shared" si="0"/>
        <v>17544</v>
      </c>
      <c r="H8" s="76">
        <v>6086</v>
      </c>
      <c r="I8" s="81">
        <v>11458</v>
      </c>
    </row>
    <row r="9" spans="1:9" ht="24.75" customHeight="1">
      <c r="A9" s="46">
        <v>4</v>
      </c>
      <c r="B9" s="49" t="s">
        <v>2440</v>
      </c>
      <c r="C9" s="72">
        <v>20758</v>
      </c>
      <c r="D9" s="72">
        <v>13527</v>
      </c>
      <c r="E9" s="73">
        <v>20614</v>
      </c>
      <c r="F9" s="74">
        <v>23228</v>
      </c>
      <c r="G9" s="75">
        <f t="shared" si="0"/>
        <v>23228</v>
      </c>
      <c r="H9" s="76">
        <v>7758</v>
      </c>
      <c r="I9" s="81">
        <v>15470</v>
      </c>
    </row>
    <row r="10" spans="1:9" ht="24.75" customHeight="1">
      <c r="A10" s="46">
        <v>5</v>
      </c>
      <c r="B10" s="49" t="s">
        <v>2441</v>
      </c>
      <c r="C10" s="72">
        <v>17420</v>
      </c>
      <c r="D10" s="72">
        <v>11448</v>
      </c>
      <c r="E10" s="73">
        <v>15591</v>
      </c>
      <c r="F10" s="74">
        <v>17834</v>
      </c>
      <c r="G10" s="75">
        <f t="shared" si="0"/>
        <v>17834</v>
      </c>
      <c r="H10" s="76">
        <v>3838</v>
      </c>
      <c r="I10" s="81">
        <v>13996</v>
      </c>
    </row>
    <row r="11" spans="1:9" ht="24.75" customHeight="1">
      <c r="A11" s="46">
        <v>6</v>
      </c>
      <c r="B11" s="49" t="s">
        <v>2442</v>
      </c>
      <c r="C11" s="72">
        <v>16954</v>
      </c>
      <c r="D11" s="72">
        <v>13651</v>
      </c>
      <c r="E11" s="73">
        <v>16848</v>
      </c>
      <c r="F11" s="74">
        <v>18621</v>
      </c>
      <c r="G11" s="75">
        <f t="shared" si="0"/>
        <v>18621</v>
      </c>
      <c r="H11" s="76">
        <v>5671</v>
      </c>
      <c r="I11" s="81">
        <v>12950</v>
      </c>
    </row>
    <row r="12" spans="1:9" ht="24.75" customHeight="1">
      <c r="A12" s="46">
        <v>7</v>
      </c>
      <c r="B12" s="49" t="s">
        <v>2443</v>
      </c>
      <c r="C12" s="72">
        <v>13016</v>
      </c>
      <c r="D12" s="72">
        <v>8373</v>
      </c>
      <c r="E12" s="73">
        <v>9428</v>
      </c>
      <c r="F12" s="74">
        <v>11220</v>
      </c>
      <c r="G12" s="75">
        <f t="shared" si="0"/>
        <v>11220</v>
      </c>
      <c r="H12" s="76">
        <v>3596</v>
      </c>
      <c r="I12" s="81">
        <v>7624</v>
      </c>
    </row>
    <row r="13" spans="1:9" ht="24.75" customHeight="1">
      <c r="A13" s="46">
        <v>8</v>
      </c>
      <c r="B13" s="49" t="s">
        <v>2444</v>
      </c>
      <c r="C13" s="72">
        <v>54872.32646464</v>
      </c>
      <c r="D13" s="72">
        <v>57069</v>
      </c>
      <c r="E13" s="73">
        <v>56251</v>
      </c>
      <c r="F13" s="74">
        <v>53382</v>
      </c>
      <c r="G13" s="75">
        <f t="shared" si="0"/>
        <v>53382</v>
      </c>
      <c r="H13" s="76">
        <v>20711</v>
      </c>
      <c r="I13" s="81">
        <v>32671</v>
      </c>
    </row>
    <row r="14" spans="1:9" ht="24.75" customHeight="1">
      <c r="A14" s="46">
        <v>9</v>
      </c>
      <c r="B14" s="49" t="s">
        <v>2445</v>
      </c>
      <c r="C14" s="72">
        <v>26196</v>
      </c>
      <c r="D14" s="72">
        <v>18292</v>
      </c>
      <c r="E14" s="73">
        <v>34560</v>
      </c>
      <c r="F14" s="74">
        <v>36347</v>
      </c>
      <c r="G14" s="75">
        <f t="shared" si="0"/>
        <v>36347</v>
      </c>
      <c r="H14" s="76">
        <v>7554</v>
      </c>
      <c r="I14" s="81">
        <v>28793</v>
      </c>
    </row>
    <row r="15" spans="1:9" ht="24.75" customHeight="1">
      <c r="A15" s="46">
        <v>10</v>
      </c>
      <c r="B15" s="49" t="s">
        <v>2446</v>
      </c>
      <c r="C15" s="72">
        <v>12430</v>
      </c>
      <c r="D15" s="72">
        <v>8732</v>
      </c>
      <c r="E15" s="73">
        <v>10554</v>
      </c>
      <c r="F15" s="74">
        <v>11898</v>
      </c>
      <c r="G15" s="75">
        <f t="shared" si="0"/>
        <v>11898</v>
      </c>
      <c r="H15" s="76">
        <v>4105</v>
      </c>
      <c r="I15" s="81">
        <v>7793</v>
      </c>
    </row>
    <row r="16" spans="1:9" ht="24.75" customHeight="1">
      <c r="A16" s="46">
        <v>11</v>
      </c>
      <c r="B16" s="49" t="s">
        <v>2447</v>
      </c>
      <c r="C16" s="72">
        <v>9301</v>
      </c>
      <c r="D16" s="72">
        <v>7818</v>
      </c>
      <c r="E16" s="73">
        <v>7913</v>
      </c>
      <c r="F16" s="74">
        <v>8279</v>
      </c>
      <c r="G16" s="75">
        <f t="shared" si="0"/>
        <v>8279</v>
      </c>
      <c r="H16" s="76">
        <v>3404</v>
      </c>
      <c r="I16" s="81">
        <v>4875</v>
      </c>
    </row>
    <row r="17" spans="1:9" ht="24.75" customHeight="1">
      <c r="A17" s="46">
        <v>12</v>
      </c>
      <c r="B17" s="49" t="s">
        <v>2448</v>
      </c>
      <c r="C17" s="72">
        <v>14236</v>
      </c>
      <c r="D17" s="72">
        <v>26995</v>
      </c>
      <c r="E17" s="73">
        <v>29969</v>
      </c>
      <c r="F17" s="74">
        <v>25193</v>
      </c>
      <c r="G17" s="75">
        <f t="shared" si="0"/>
        <v>25193</v>
      </c>
      <c r="H17" s="76">
        <v>18121</v>
      </c>
      <c r="I17" s="81">
        <v>7072</v>
      </c>
    </row>
    <row r="18" spans="1:9" ht="24.75" customHeight="1">
      <c r="A18" s="77"/>
      <c r="B18" s="46" t="s">
        <v>45</v>
      </c>
      <c r="C18" s="78">
        <f>SUM(C6:C17)</f>
        <v>251955.32646464</v>
      </c>
      <c r="D18" s="78">
        <f>SUM(D6:D17)</f>
        <v>212715</v>
      </c>
      <c r="E18" s="79">
        <f>SUM(E6:E17)</f>
        <v>267734</v>
      </c>
      <c r="F18" s="80">
        <v>278476</v>
      </c>
      <c r="G18" s="81">
        <f>SUM(G6:G17)</f>
        <v>278476</v>
      </c>
      <c r="H18" s="76">
        <f>SUM(H6:H17)</f>
        <v>95629</v>
      </c>
      <c r="I18" s="81">
        <f>SUM(I6:I17)</f>
        <v>182847</v>
      </c>
    </row>
  </sheetData>
  <sheetProtection/>
  <mergeCells count="9">
    <mergeCell ref="A2:I2"/>
    <mergeCell ref="H4:I4"/>
    <mergeCell ref="A4:A5"/>
    <mergeCell ref="B4:B5"/>
    <mergeCell ref="C4:C5"/>
    <mergeCell ref="D4:D5"/>
    <mergeCell ref="E4:E5"/>
    <mergeCell ref="F4:F5"/>
    <mergeCell ref="G4:G5"/>
  </mergeCells>
  <printOptions/>
  <pageMargins left="0.7513888888888889" right="0.3576388888888889" top="1" bottom="1" header="0.5" footer="0.5"/>
  <pageSetup fitToHeight="0" fitToWidth="1" horizontalDpi="600" verticalDpi="600" orientation="portrait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SheetLayoutView="100" workbookViewId="0" topLeftCell="A8">
      <selection activeCell="K13" sqref="K13"/>
    </sheetView>
  </sheetViews>
  <sheetFormatPr defaultColWidth="9.00390625" defaultRowHeight="14.25"/>
  <cols>
    <col min="1" max="1" width="7.75390625" style="37" customWidth="1"/>
    <col min="2" max="2" width="34.125" style="38" customWidth="1"/>
    <col min="3" max="3" width="11.375" style="39" hidden="1" customWidth="1"/>
    <col min="4" max="4" width="11.375" style="39" customWidth="1"/>
    <col min="5" max="5" width="11.25390625" style="40" customWidth="1"/>
    <col min="6" max="6" width="9.375" style="40" customWidth="1"/>
    <col min="7" max="7" width="9.75390625" style="40" customWidth="1"/>
    <col min="8" max="8" width="10.00390625" style="40" customWidth="1"/>
  </cols>
  <sheetData>
    <row r="1" ht="14.25">
      <c r="A1" s="4" t="s">
        <v>2449</v>
      </c>
    </row>
    <row r="2" spans="1:8" ht="33" customHeight="1">
      <c r="A2" s="41" t="s">
        <v>2450</v>
      </c>
      <c r="B2" s="41"/>
      <c r="C2" s="42"/>
      <c r="D2" s="42"/>
      <c r="E2" s="43"/>
      <c r="F2" s="43"/>
      <c r="G2" s="43"/>
      <c r="H2" s="41"/>
    </row>
    <row r="3" spans="2:8" ht="18" customHeight="1">
      <c r="B3" s="37"/>
      <c r="C3" s="44"/>
      <c r="D3" s="44"/>
      <c r="E3" s="45"/>
      <c r="F3" s="45"/>
      <c r="G3" s="45"/>
      <c r="H3" s="45" t="s">
        <v>48</v>
      </c>
    </row>
    <row r="4" spans="1:8" ht="30.75" customHeight="1">
      <c r="A4" s="46" t="s">
        <v>2365</v>
      </c>
      <c r="B4" s="46" t="s">
        <v>2451</v>
      </c>
      <c r="C4" s="47" t="s">
        <v>4</v>
      </c>
      <c r="D4" s="48" t="s">
        <v>5</v>
      </c>
      <c r="E4" s="48" t="s">
        <v>6</v>
      </c>
      <c r="F4" s="48" t="s">
        <v>7</v>
      </c>
      <c r="G4" s="48" t="s">
        <v>8</v>
      </c>
      <c r="H4" s="48" t="s">
        <v>9</v>
      </c>
    </row>
    <row r="5" spans="1:8" ht="19.5" customHeight="1">
      <c r="A5" s="46" t="s">
        <v>2367</v>
      </c>
      <c r="B5" s="49" t="s">
        <v>2435</v>
      </c>
      <c r="C5" s="50">
        <f aca="true" t="shared" si="0" ref="C5:G5">SUM(C6:C15)</f>
        <v>68901</v>
      </c>
      <c r="D5" s="50">
        <f t="shared" si="0"/>
        <v>84865</v>
      </c>
      <c r="E5" s="50">
        <f t="shared" si="0"/>
        <v>88407</v>
      </c>
      <c r="F5" s="51">
        <f t="shared" si="0"/>
        <v>95629</v>
      </c>
      <c r="G5" s="51">
        <f t="shared" si="0"/>
        <v>95629</v>
      </c>
      <c r="H5" s="52">
        <f>(G5/E5)*100</f>
        <v>108.16903638852126</v>
      </c>
    </row>
    <row r="6" spans="1:8" ht="19.5" customHeight="1">
      <c r="A6" s="46"/>
      <c r="B6" s="53" t="s">
        <v>2452</v>
      </c>
      <c r="C6" s="50">
        <v>40676</v>
      </c>
      <c r="D6" s="50">
        <v>39780</v>
      </c>
      <c r="E6" s="51">
        <v>43322</v>
      </c>
      <c r="F6" s="51">
        <f>40933+7633</f>
        <v>48566</v>
      </c>
      <c r="G6" s="51">
        <f>40933+7633</f>
        <v>48566</v>
      </c>
      <c r="H6" s="52">
        <f aca="true" t="shared" si="1" ref="H6:H36">(G6/E6)*100</f>
        <v>112.10470430728037</v>
      </c>
    </row>
    <row r="7" spans="1:8" ht="19.5" customHeight="1">
      <c r="A7" s="46"/>
      <c r="B7" s="53" t="s">
        <v>2453</v>
      </c>
      <c r="C7" s="50">
        <v>28225</v>
      </c>
      <c r="D7" s="50">
        <v>45085</v>
      </c>
      <c r="E7" s="51">
        <v>45085</v>
      </c>
      <c r="F7" s="51">
        <v>47063</v>
      </c>
      <c r="G7" s="51">
        <v>47063</v>
      </c>
      <c r="H7" s="52">
        <f t="shared" si="1"/>
        <v>104.38726849284686</v>
      </c>
    </row>
    <row r="8" spans="1:8" ht="19.5" customHeight="1">
      <c r="A8" s="46"/>
      <c r="B8" s="53" t="s">
        <v>2454</v>
      </c>
      <c r="C8" s="50"/>
      <c r="D8" s="50"/>
      <c r="E8" s="51"/>
      <c r="F8" s="51"/>
      <c r="G8" s="51"/>
      <c r="H8" s="52"/>
    </row>
    <row r="9" spans="1:8" ht="19.5" customHeight="1">
      <c r="A9" s="46"/>
      <c r="B9" s="53" t="s">
        <v>2455</v>
      </c>
      <c r="C9" s="50"/>
      <c r="D9" s="50"/>
      <c r="E9" s="51"/>
      <c r="F9" s="51"/>
      <c r="G9" s="51"/>
      <c r="H9" s="52"/>
    </row>
    <row r="10" spans="1:8" ht="19.5" customHeight="1">
      <c r="A10" s="46"/>
      <c r="B10" s="53" t="s">
        <v>2456</v>
      </c>
      <c r="C10" s="50"/>
      <c r="D10" s="50"/>
      <c r="E10" s="51"/>
      <c r="F10" s="51"/>
      <c r="G10" s="51"/>
      <c r="H10" s="52"/>
    </row>
    <row r="11" spans="1:8" ht="19.5" customHeight="1">
      <c r="A11" s="46"/>
      <c r="B11" s="53" t="s">
        <v>2457</v>
      </c>
      <c r="C11" s="50"/>
      <c r="D11" s="50"/>
      <c r="E11" s="51"/>
      <c r="F11" s="51"/>
      <c r="G11" s="51"/>
      <c r="H11" s="52"/>
    </row>
    <row r="12" spans="1:8" ht="19.5" customHeight="1">
      <c r="A12" s="46"/>
      <c r="B12" s="53" t="s">
        <v>2458</v>
      </c>
      <c r="C12" s="50"/>
      <c r="D12" s="50"/>
      <c r="E12" s="51"/>
      <c r="F12" s="51"/>
      <c r="G12" s="51"/>
      <c r="H12" s="52"/>
    </row>
    <row r="13" spans="1:8" ht="19.5" customHeight="1">
      <c r="A13" s="46"/>
      <c r="B13" s="53" t="s">
        <v>2459</v>
      </c>
      <c r="C13" s="50"/>
      <c r="D13" s="50"/>
      <c r="E13" s="51"/>
      <c r="F13" s="51"/>
      <c r="G13" s="51"/>
      <c r="H13" s="52"/>
    </row>
    <row r="14" spans="1:8" ht="19.5" customHeight="1">
      <c r="A14" s="46"/>
      <c r="B14" s="53" t="s">
        <v>2460</v>
      </c>
      <c r="C14" s="50"/>
      <c r="D14" s="50"/>
      <c r="E14" s="51"/>
      <c r="F14" s="51"/>
      <c r="G14" s="51"/>
      <c r="H14" s="52"/>
    </row>
    <row r="15" spans="1:8" ht="19.5" customHeight="1">
      <c r="A15" s="46"/>
      <c r="B15" s="53" t="s">
        <v>2461</v>
      </c>
      <c r="C15" s="50"/>
      <c r="D15" s="50"/>
      <c r="E15" s="51"/>
      <c r="F15" s="51"/>
      <c r="G15" s="51"/>
      <c r="H15" s="52"/>
    </row>
    <row r="16" spans="1:8" ht="19.5" customHeight="1">
      <c r="A16" s="46" t="s">
        <v>2378</v>
      </c>
      <c r="B16" s="53" t="s">
        <v>2436</v>
      </c>
      <c r="C16" s="50">
        <f aca="true" t="shared" si="2" ref="C16:G16">SUM(C17:C35)</f>
        <v>183054</v>
      </c>
      <c r="D16" s="50">
        <f t="shared" si="2"/>
        <v>127850</v>
      </c>
      <c r="E16" s="50">
        <f t="shared" si="2"/>
        <v>179327</v>
      </c>
      <c r="F16" s="51">
        <f t="shared" si="2"/>
        <v>182847</v>
      </c>
      <c r="G16" s="51">
        <f t="shared" si="2"/>
        <v>182847</v>
      </c>
      <c r="H16" s="52">
        <f t="shared" si="1"/>
        <v>101.96289460036694</v>
      </c>
    </row>
    <row r="17" spans="1:8" ht="19.5" customHeight="1">
      <c r="A17" s="46"/>
      <c r="B17" s="53" t="s">
        <v>2041</v>
      </c>
      <c r="C17" s="50">
        <v>6369</v>
      </c>
      <c r="D17" s="50">
        <v>2096</v>
      </c>
      <c r="E17" s="51">
        <v>10524</v>
      </c>
      <c r="F17" s="51">
        <v>10015</v>
      </c>
      <c r="G17" s="51">
        <v>10015</v>
      </c>
      <c r="H17" s="52">
        <f t="shared" si="1"/>
        <v>95.1634359559103</v>
      </c>
    </row>
    <row r="18" spans="1:8" ht="19.5" customHeight="1">
      <c r="A18" s="46"/>
      <c r="B18" s="53" t="s">
        <v>2462</v>
      </c>
      <c r="C18" s="50">
        <v>258</v>
      </c>
      <c r="D18" s="50">
        <v>604</v>
      </c>
      <c r="E18" s="51">
        <v>122</v>
      </c>
      <c r="F18" s="51">
        <v>134</v>
      </c>
      <c r="G18" s="51">
        <v>134</v>
      </c>
      <c r="H18" s="52">
        <f t="shared" si="1"/>
        <v>109.8360655737705</v>
      </c>
    </row>
    <row r="19" spans="1:8" ht="19.5" customHeight="1">
      <c r="A19" s="46"/>
      <c r="B19" s="53" t="s">
        <v>2463</v>
      </c>
      <c r="C19" s="50">
        <v>73367</v>
      </c>
      <c r="D19" s="50">
        <v>43358</v>
      </c>
      <c r="E19" s="51">
        <v>81900</v>
      </c>
      <c r="F19" s="51">
        <v>82202</v>
      </c>
      <c r="G19" s="51">
        <v>82202</v>
      </c>
      <c r="H19" s="52">
        <f t="shared" si="1"/>
        <v>100.36874236874236</v>
      </c>
    </row>
    <row r="20" spans="1:8" ht="19.5" customHeight="1">
      <c r="A20" s="46"/>
      <c r="B20" s="53" t="s">
        <v>2464</v>
      </c>
      <c r="C20" s="50">
        <v>7628</v>
      </c>
      <c r="D20" s="50">
        <v>2680</v>
      </c>
      <c r="E20" s="51">
        <v>15051</v>
      </c>
      <c r="F20" s="51">
        <v>16356</v>
      </c>
      <c r="G20" s="51">
        <v>16356</v>
      </c>
      <c r="H20" s="52">
        <f t="shared" si="1"/>
        <v>108.67052023121386</v>
      </c>
    </row>
    <row r="21" spans="1:8" ht="19.5" customHeight="1">
      <c r="A21" s="46"/>
      <c r="B21" s="53" t="s">
        <v>2465</v>
      </c>
      <c r="C21" s="50">
        <v>10506</v>
      </c>
      <c r="D21" s="50">
        <v>732</v>
      </c>
      <c r="E21" s="51">
        <v>13262</v>
      </c>
      <c r="F21" s="51">
        <v>11110</v>
      </c>
      <c r="G21" s="51">
        <v>11110</v>
      </c>
      <c r="H21" s="52">
        <f t="shared" si="1"/>
        <v>83.77318654803197</v>
      </c>
    </row>
    <row r="22" spans="1:8" ht="19.5" customHeight="1">
      <c r="A22" s="46"/>
      <c r="B22" s="53" t="s">
        <v>2466</v>
      </c>
      <c r="C22" s="50">
        <v>18715</v>
      </c>
      <c r="D22" s="50">
        <v>19778</v>
      </c>
      <c r="E22" s="51">
        <v>6528</v>
      </c>
      <c r="F22" s="51">
        <v>9352</v>
      </c>
      <c r="G22" s="51">
        <v>9352</v>
      </c>
      <c r="H22" s="52">
        <f t="shared" si="1"/>
        <v>143.25980392156862</v>
      </c>
    </row>
    <row r="23" spans="1:8" ht="19.5" customHeight="1">
      <c r="A23" s="46"/>
      <c r="B23" s="53" t="s">
        <v>2467</v>
      </c>
      <c r="C23" s="50">
        <v>3040</v>
      </c>
      <c r="D23" s="50">
        <v>3500</v>
      </c>
      <c r="E23" s="51">
        <v>97</v>
      </c>
      <c r="F23" s="51">
        <v>82</v>
      </c>
      <c r="G23" s="51">
        <v>82</v>
      </c>
      <c r="H23" s="52">
        <f t="shared" si="1"/>
        <v>84.5360824742268</v>
      </c>
    </row>
    <row r="24" spans="1:8" ht="19.5" customHeight="1">
      <c r="A24" s="46"/>
      <c r="B24" s="53" t="s">
        <v>2468</v>
      </c>
      <c r="C24" s="50">
        <v>6440</v>
      </c>
      <c r="D24" s="50">
        <v>1902</v>
      </c>
      <c r="E24" s="51">
        <v>454</v>
      </c>
      <c r="F24" s="51">
        <v>707</v>
      </c>
      <c r="G24" s="51">
        <v>707</v>
      </c>
      <c r="H24" s="52">
        <f t="shared" si="1"/>
        <v>155.72687224669605</v>
      </c>
    </row>
    <row r="25" spans="1:8" ht="19.5" customHeight="1">
      <c r="A25" s="46"/>
      <c r="B25" s="53" t="s">
        <v>2469</v>
      </c>
      <c r="C25" s="50">
        <v>7737</v>
      </c>
      <c r="D25" s="50">
        <v>12398</v>
      </c>
      <c r="E25" s="51">
        <v>8242</v>
      </c>
      <c r="F25" s="51">
        <v>7439</v>
      </c>
      <c r="G25" s="51">
        <v>7439</v>
      </c>
      <c r="H25" s="52">
        <f t="shared" si="1"/>
        <v>90.25721912157243</v>
      </c>
    </row>
    <row r="26" spans="1:8" ht="19.5" customHeight="1">
      <c r="A26" s="46"/>
      <c r="B26" s="53" t="s">
        <v>2470</v>
      </c>
      <c r="C26" s="50">
        <v>34116</v>
      </c>
      <c r="D26" s="50">
        <v>34191</v>
      </c>
      <c r="E26" s="51">
        <v>34169</v>
      </c>
      <c r="F26" s="51">
        <v>36724</v>
      </c>
      <c r="G26" s="51">
        <v>36724</v>
      </c>
      <c r="H26" s="52">
        <f t="shared" si="1"/>
        <v>107.47753811934795</v>
      </c>
    </row>
    <row r="27" spans="1:8" ht="19.5" customHeight="1">
      <c r="A27" s="46"/>
      <c r="B27" s="53" t="s">
        <v>2471</v>
      </c>
      <c r="C27" s="50">
        <v>4781</v>
      </c>
      <c r="D27" s="50">
        <v>2811</v>
      </c>
      <c r="E27" s="51">
        <v>3642</v>
      </c>
      <c r="F27" s="51">
        <v>3949</v>
      </c>
      <c r="G27" s="51">
        <v>3949</v>
      </c>
      <c r="H27" s="52">
        <f t="shared" si="1"/>
        <v>108.42943437671609</v>
      </c>
    </row>
    <row r="28" spans="1:8" ht="19.5" customHeight="1">
      <c r="A28" s="46"/>
      <c r="B28" s="53" t="s">
        <v>2472</v>
      </c>
      <c r="C28" s="50"/>
      <c r="D28" s="50"/>
      <c r="E28" s="51"/>
      <c r="F28" s="51"/>
      <c r="G28" s="51"/>
      <c r="H28" s="52"/>
    </row>
    <row r="29" spans="1:8" ht="19.5" customHeight="1">
      <c r="A29" s="46"/>
      <c r="B29" s="53" t="s">
        <v>2473</v>
      </c>
      <c r="C29" s="50">
        <v>123</v>
      </c>
      <c r="D29" s="50"/>
      <c r="E29" s="51"/>
      <c r="F29" s="51"/>
      <c r="G29" s="51"/>
      <c r="H29" s="52"/>
    </row>
    <row r="30" spans="1:8" ht="19.5" customHeight="1">
      <c r="A30" s="46"/>
      <c r="B30" s="53" t="s">
        <v>2474</v>
      </c>
      <c r="C30" s="50"/>
      <c r="D30" s="50"/>
      <c r="E30" s="51"/>
      <c r="F30" s="51"/>
      <c r="G30" s="51"/>
      <c r="H30" s="52"/>
    </row>
    <row r="31" spans="1:8" ht="19.5" customHeight="1">
      <c r="A31" s="46"/>
      <c r="B31" s="53" t="s">
        <v>2475</v>
      </c>
      <c r="C31" s="50">
        <v>5068</v>
      </c>
      <c r="D31" s="50"/>
      <c r="E31" s="51">
        <v>2884</v>
      </c>
      <c r="F31" s="51">
        <v>2467</v>
      </c>
      <c r="G31" s="51">
        <v>2467</v>
      </c>
      <c r="H31" s="52">
        <f t="shared" si="1"/>
        <v>85.54091539528432</v>
      </c>
    </row>
    <row r="32" spans="1:8" ht="19.5" customHeight="1">
      <c r="A32" s="46"/>
      <c r="B32" s="53" t="s">
        <v>2476</v>
      </c>
      <c r="C32" s="50">
        <v>3709</v>
      </c>
      <c r="D32" s="50">
        <v>3800</v>
      </c>
      <c r="E32" s="51">
        <v>364</v>
      </c>
      <c r="F32" s="51">
        <v>421</v>
      </c>
      <c r="G32" s="51">
        <v>421</v>
      </c>
      <c r="H32" s="52">
        <f t="shared" si="1"/>
        <v>115.65934065934067</v>
      </c>
    </row>
    <row r="33" spans="1:8" ht="19.5" customHeight="1">
      <c r="A33" s="54"/>
      <c r="B33" s="53" t="s">
        <v>2477</v>
      </c>
      <c r="C33" s="50"/>
      <c r="D33" s="50"/>
      <c r="E33" s="51"/>
      <c r="F33" s="51"/>
      <c r="G33" s="51"/>
      <c r="H33" s="52"/>
    </row>
    <row r="34" spans="1:8" ht="19.5" customHeight="1">
      <c r="A34" s="54"/>
      <c r="B34" s="53" t="s">
        <v>2478</v>
      </c>
      <c r="C34" s="50">
        <v>197</v>
      </c>
      <c r="D34" s="50"/>
      <c r="E34" s="51">
        <v>2088</v>
      </c>
      <c r="F34" s="51">
        <v>1889</v>
      </c>
      <c r="G34" s="51">
        <v>1889</v>
      </c>
      <c r="H34" s="52">
        <f t="shared" si="1"/>
        <v>90.46934865900383</v>
      </c>
    </row>
    <row r="35" spans="1:8" ht="19.5" customHeight="1">
      <c r="A35" s="55"/>
      <c r="B35" s="56" t="s">
        <v>2056</v>
      </c>
      <c r="C35" s="50">
        <v>1000</v>
      </c>
      <c r="D35" s="50"/>
      <c r="E35" s="51"/>
      <c r="F35" s="51"/>
      <c r="G35" s="51"/>
      <c r="H35" s="52"/>
    </row>
    <row r="36" spans="1:8" ht="19.5" customHeight="1">
      <c r="A36" s="46"/>
      <c r="B36" s="46" t="s">
        <v>45</v>
      </c>
      <c r="C36" s="50">
        <f aca="true" t="shared" si="3" ref="C36:G36">C16+C5</f>
        <v>251955</v>
      </c>
      <c r="D36" s="50">
        <f t="shared" si="3"/>
        <v>212715</v>
      </c>
      <c r="E36" s="51">
        <f t="shared" si="3"/>
        <v>267734</v>
      </c>
      <c r="F36" s="51">
        <f t="shared" si="3"/>
        <v>278476</v>
      </c>
      <c r="G36" s="51">
        <f t="shared" si="3"/>
        <v>278476</v>
      </c>
      <c r="H36" s="52">
        <f t="shared" si="1"/>
        <v>104.01219120470317</v>
      </c>
    </row>
  </sheetData>
  <sheetProtection/>
  <mergeCells count="1">
    <mergeCell ref="A2:H2"/>
  </mergeCells>
  <printOptions/>
  <pageMargins left="0.7513888888888889" right="0.7513888888888889" top="0.60625" bottom="0.40902777777777777" header="0.5" footer="0.5"/>
  <pageSetup fitToHeight="0" fitToWidth="1" horizontalDpi="600" verticalDpi="600" orientation="portrait" paperSize="9" scale="8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SheetLayoutView="100" workbookViewId="0" topLeftCell="A1">
      <selection activeCell="O17" sqref="O17"/>
    </sheetView>
  </sheetViews>
  <sheetFormatPr defaultColWidth="9.00390625" defaultRowHeight="14.25"/>
  <cols>
    <col min="1" max="1" width="8.375" style="1" customWidth="1"/>
    <col min="2" max="2" width="17.875" style="1" customWidth="1"/>
    <col min="3" max="3" width="0.12890625" style="2" hidden="1" customWidth="1"/>
    <col min="4" max="4" width="9.625" style="2" hidden="1" customWidth="1"/>
    <col min="5" max="5" width="10.75390625" style="2" customWidth="1"/>
    <col min="6" max="6" width="10.50390625" style="3" customWidth="1"/>
    <col min="7" max="7" width="8.875" style="3" customWidth="1"/>
    <col min="8" max="8" width="10.875" style="3" customWidth="1"/>
    <col min="9" max="9" width="8.75390625" style="1" customWidth="1"/>
    <col min="10" max="10" width="8.00390625" style="1" customWidth="1"/>
    <col min="11" max="11" width="8.50390625" style="1" customWidth="1"/>
  </cols>
  <sheetData>
    <row r="1" spans="1:11" ht="19.5" customHeight="1">
      <c r="A1" s="4" t="s">
        <v>2479</v>
      </c>
      <c r="B1" s="5"/>
      <c r="C1" s="6"/>
      <c r="D1" s="6"/>
      <c r="E1" s="6"/>
      <c r="F1" s="7"/>
      <c r="G1" s="7"/>
      <c r="H1" s="7"/>
      <c r="I1" s="29"/>
      <c r="J1" s="29"/>
      <c r="K1" s="29"/>
    </row>
    <row r="2" spans="1:11" ht="31.5" customHeight="1">
      <c r="A2" s="8" t="s">
        <v>2480</v>
      </c>
      <c r="B2" s="8"/>
      <c r="C2" s="9"/>
      <c r="D2" s="9"/>
      <c r="E2" s="9"/>
      <c r="F2" s="10"/>
      <c r="G2" s="10"/>
      <c r="H2" s="10"/>
      <c r="I2" s="8"/>
      <c r="J2" s="8"/>
      <c r="K2" s="8"/>
    </row>
    <row r="3" spans="1:11" ht="14.25">
      <c r="A3" s="11"/>
      <c r="B3" s="12"/>
      <c r="C3" s="13"/>
      <c r="D3" s="13"/>
      <c r="E3" s="13"/>
      <c r="F3" s="14"/>
      <c r="G3" s="14"/>
      <c r="H3" s="14"/>
      <c r="I3" s="11"/>
      <c r="J3" s="11"/>
      <c r="K3" s="30" t="s">
        <v>48</v>
      </c>
    </row>
    <row r="4" spans="1:11" ht="24.75" customHeight="1">
      <c r="A4" s="15" t="s">
        <v>2365</v>
      </c>
      <c r="B4" s="15" t="s">
        <v>2433</v>
      </c>
      <c r="C4" s="16" t="s">
        <v>2481</v>
      </c>
      <c r="D4" s="17" t="s">
        <v>4</v>
      </c>
      <c r="E4" s="18" t="s">
        <v>5</v>
      </c>
      <c r="F4" s="19" t="s">
        <v>6</v>
      </c>
      <c r="G4" s="19" t="s">
        <v>7</v>
      </c>
      <c r="H4" s="19" t="s">
        <v>8</v>
      </c>
      <c r="I4" s="31" t="s">
        <v>2434</v>
      </c>
      <c r="J4" s="31"/>
      <c r="K4" s="32"/>
    </row>
    <row r="5" spans="1:11" ht="24.75" customHeight="1">
      <c r="A5" s="15"/>
      <c r="B5" s="15"/>
      <c r="C5" s="20"/>
      <c r="D5" s="17"/>
      <c r="E5" s="21"/>
      <c r="F5" s="19"/>
      <c r="G5" s="19"/>
      <c r="H5" s="19"/>
      <c r="I5" s="33" t="s">
        <v>2482</v>
      </c>
      <c r="J5" s="34" t="s">
        <v>2483</v>
      </c>
      <c r="K5" s="34" t="s">
        <v>2484</v>
      </c>
    </row>
    <row r="6" spans="1:11" ht="24.75" customHeight="1">
      <c r="A6" s="15">
        <v>1</v>
      </c>
      <c r="B6" s="22" t="s">
        <v>2437</v>
      </c>
      <c r="C6" s="23">
        <v>3784</v>
      </c>
      <c r="D6" s="24">
        <v>514.694427588001</v>
      </c>
      <c r="E6" s="24">
        <v>2300</v>
      </c>
      <c r="F6" s="25">
        <v>2300</v>
      </c>
      <c r="G6" s="25">
        <v>3107</v>
      </c>
      <c r="H6" s="25">
        <v>3107</v>
      </c>
      <c r="I6" s="35"/>
      <c r="J6" s="36"/>
      <c r="K6" s="36"/>
    </row>
    <row r="7" spans="1:11" ht="24.75" customHeight="1">
      <c r="A7" s="15">
        <v>2</v>
      </c>
      <c r="B7" s="22" t="s">
        <v>2438</v>
      </c>
      <c r="C7" s="23">
        <v>1317</v>
      </c>
      <c r="D7" s="24">
        <v>4086.7215601272</v>
      </c>
      <c r="E7" s="24">
        <v>4500</v>
      </c>
      <c r="F7" s="25">
        <v>4500</v>
      </c>
      <c r="G7" s="25">
        <v>4328</v>
      </c>
      <c r="H7" s="25">
        <v>4328</v>
      </c>
      <c r="I7" s="35"/>
      <c r="J7" s="36"/>
      <c r="K7" s="36"/>
    </row>
    <row r="8" spans="1:11" ht="24.75" customHeight="1">
      <c r="A8" s="15">
        <v>3</v>
      </c>
      <c r="B8" s="22" t="s">
        <v>2439</v>
      </c>
      <c r="C8" s="23">
        <v>378</v>
      </c>
      <c r="D8" s="24">
        <v>483.882534984001</v>
      </c>
      <c r="E8" s="24">
        <v>260</v>
      </c>
      <c r="F8" s="25">
        <v>260</v>
      </c>
      <c r="G8" s="25">
        <v>1453</v>
      </c>
      <c r="H8" s="25">
        <v>1453</v>
      </c>
      <c r="I8" s="35"/>
      <c r="J8" s="36"/>
      <c r="K8" s="36"/>
    </row>
    <row r="9" spans="1:11" ht="24.75" customHeight="1">
      <c r="A9" s="15">
        <v>4</v>
      </c>
      <c r="B9" s="22" t="s">
        <v>2440</v>
      </c>
      <c r="C9" s="23">
        <v>957</v>
      </c>
      <c r="D9" s="24">
        <v>3308.9471596264</v>
      </c>
      <c r="E9" s="24">
        <v>1300</v>
      </c>
      <c r="F9" s="25">
        <v>1300</v>
      </c>
      <c r="G9" s="25">
        <v>4048</v>
      </c>
      <c r="H9" s="25">
        <v>4048</v>
      </c>
      <c r="I9" s="35"/>
      <c r="J9" s="36"/>
      <c r="K9" s="36"/>
    </row>
    <row r="10" spans="1:11" ht="24.75" customHeight="1">
      <c r="A10" s="15">
        <v>5</v>
      </c>
      <c r="B10" s="22" t="s">
        <v>2441</v>
      </c>
      <c r="C10" s="23">
        <v>887</v>
      </c>
      <c r="D10" s="24">
        <v>209</v>
      </c>
      <c r="E10" s="24">
        <v>500</v>
      </c>
      <c r="F10" s="25">
        <v>500</v>
      </c>
      <c r="G10" s="25">
        <v>2610</v>
      </c>
      <c r="H10" s="25">
        <v>2610</v>
      </c>
      <c r="I10" s="35"/>
      <c r="J10" s="36"/>
      <c r="K10" s="36"/>
    </row>
    <row r="11" spans="1:11" ht="24.75" customHeight="1">
      <c r="A11" s="15">
        <v>6</v>
      </c>
      <c r="B11" s="22" t="s">
        <v>2442</v>
      </c>
      <c r="C11" s="23">
        <v>397</v>
      </c>
      <c r="D11" s="24">
        <v>444.699092116</v>
      </c>
      <c r="E11" s="24">
        <v>500</v>
      </c>
      <c r="F11" s="25">
        <v>500</v>
      </c>
      <c r="G11" s="25">
        <v>1010</v>
      </c>
      <c r="H11" s="25">
        <v>1010</v>
      </c>
      <c r="I11" s="35"/>
      <c r="J11" s="36"/>
      <c r="K11" s="36"/>
    </row>
    <row r="12" spans="1:11" ht="24.75" customHeight="1">
      <c r="A12" s="15">
        <v>7</v>
      </c>
      <c r="B12" s="22" t="s">
        <v>2443</v>
      </c>
      <c r="C12" s="23">
        <v>367</v>
      </c>
      <c r="D12" s="24">
        <v>602</v>
      </c>
      <c r="E12" s="24">
        <v>400</v>
      </c>
      <c r="F12" s="25">
        <v>400</v>
      </c>
      <c r="G12" s="25">
        <v>891</v>
      </c>
      <c r="H12" s="25">
        <v>891</v>
      </c>
      <c r="I12" s="35"/>
      <c r="J12" s="36"/>
      <c r="K12" s="36"/>
    </row>
    <row r="13" spans="1:11" ht="24.75" customHeight="1">
      <c r="A13" s="15">
        <v>8</v>
      </c>
      <c r="B13" s="22" t="s">
        <v>2444</v>
      </c>
      <c r="C13" s="23">
        <v>16608</v>
      </c>
      <c r="D13" s="24">
        <v>8934.32646464</v>
      </c>
      <c r="E13" s="24">
        <v>13000</v>
      </c>
      <c r="F13" s="25">
        <v>13000</v>
      </c>
      <c r="G13" s="25">
        <v>11035</v>
      </c>
      <c r="H13" s="25">
        <v>11035</v>
      </c>
      <c r="I13" s="35"/>
      <c r="J13" s="36"/>
      <c r="K13" s="36"/>
    </row>
    <row r="14" spans="1:11" ht="24.75" customHeight="1">
      <c r="A14" s="15">
        <v>9</v>
      </c>
      <c r="B14" s="22" t="s">
        <v>2445</v>
      </c>
      <c r="C14" s="23">
        <v>1237</v>
      </c>
      <c r="D14" s="24">
        <v>782</v>
      </c>
      <c r="E14" s="24">
        <v>600</v>
      </c>
      <c r="F14" s="25">
        <v>600</v>
      </c>
      <c r="G14" s="25">
        <v>1433</v>
      </c>
      <c r="H14" s="25">
        <v>1433</v>
      </c>
      <c r="I14" s="35"/>
      <c r="J14" s="36"/>
      <c r="K14" s="36"/>
    </row>
    <row r="15" spans="1:11" ht="24.75" customHeight="1">
      <c r="A15" s="15">
        <v>10</v>
      </c>
      <c r="B15" s="22" t="s">
        <v>2446</v>
      </c>
      <c r="C15" s="23">
        <v>628</v>
      </c>
      <c r="D15" s="24">
        <v>632</v>
      </c>
      <c r="E15" s="24">
        <v>800</v>
      </c>
      <c r="F15" s="25">
        <v>800</v>
      </c>
      <c r="G15" s="25">
        <v>1036</v>
      </c>
      <c r="H15" s="25">
        <v>1036</v>
      </c>
      <c r="I15" s="35"/>
      <c r="J15" s="36"/>
      <c r="K15" s="36"/>
    </row>
    <row r="16" spans="1:11" ht="24.75" customHeight="1">
      <c r="A16" s="15">
        <v>11</v>
      </c>
      <c r="B16" s="22" t="s">
        <v>2447</v>
      </c>
      <c r="C16" s="23">
        <v>552</v>
      </c>
      <c r="D16" s="24">
        <v>343.563483036</v>
      </c>
      <c r="E16" s="24">
        <v>925</v>
      </c>
      <c r="F16" s="25">
        <v>925</v>
      </c>
      <c r="G16" s="25">
        <v>865</v>
      </c>
      <c r="H16" s="25">
        <v>865</v>
      </c>
      <c r="I16" s="35"/>
      <c r="J16" s="36"/>
      <c r="K16" s="36"/>
    </row>
    <row r="17" spans="1:11" ht="24.75" customHeight="1">
      <c r="A17" s="15">
        <v>12</v>
      </c>
      <c r="B17" s="22" t="s">
        <v>2448</v>
      </c>
      <c r="C17" s="23">
        <v>1768</v>
      </c>
      <c r="D17" s="24">
        <v>7883</v>
      </c>
      <c r="E17" s="24">
        <v>20000</v>
      </c>
      <c r="F17" s="25">
        <v>20000</v>
      </c>
      <c r="G17" s="25">
        <v>15247</v>
      </c>
      <c r="H17" s="25">
        <v>15247</v>
      </c>
      <c r="I17" s="35"/>
      <c r="J17" s="36"/>
      <c r="K17" s="36"/>
    </row>
    <row r="18" spans="1:11" ht="24.75" customHeight="1">
      <c r="A18" s="15"/>
      <c r="B18" s="15" t="s">
        <v>45</v>
      </c>
      <c r="C18" s="24">
        <f aca="true" t="shared" si="0" ref="C18:H18">SUM(C6:C17)</f>
        <v>28880</v>
      </c>
      <c r="D18" s="24">
        <f t="shared" si="0"/>
        <v>28224.8347221176</v>
      </c>
      <c r="E18" s="24">
        <f t="shared" si="0"/>
        <v>45085</v>
      </c>
      <c r="F18" s="25">
        <f t="shared" si="0"/>
        <v>45085</v>
      </c>
      <c r="G18" s="25">
        <f t="shared" si="0"/>
        <v>47063</v>
      </c>
      <c r="H18" s="25">
        <f t="shared" si="0"/>
        <v>47063</v>
      </c>
      <c r="I18" s="35"/>
      <c r="J18" s="36"/>
      <c r="K18" s="36"/>
    </row>
    <row r="19" spans="1:11" ht="14.25">
      <c r="A19" s="26"/>
      <c r="B19" s="26"/>
      <c r="C19" s="27"/>
      <c r="D19" s="27"/>
      <c r="E19" s="27"/>
      <c r="F19" s="28"/>
      <c r="G19" s="28"/>
      <c r="H19" s="28"/>
      <c r="I19" s="26"/>
      <c r="J19" s="26"/>
      <c r="K19" s="26"/>
    </row>
  </sheetData>
  <sheetProtection/>
  <mergeCells count="11">
    <mergeCell ref="A2:K2"/>
    <mergeCell ref="I4:K4"/>
    <mergeCell ref="A19:K19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5548611111111111" right="0.5548611111111111" top="1" bottom="1" header="0.5" footer="0.5"/>
  <pageSetup fitToHeight="0" fitToWidth="1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张盛</cp:lastModifiedBy>
  <cp:lastPrinted>2019-10-02T13:04:37Z</cp:lastPrinted>
  <dcterms:created xsi:type="dcterms:W3CDTF">2009-12-07T08:53:22Z</dcterms:created>
  <dcterms:modified xsi:type="dcterms:W3CDTF">2022-08-24T09:53:11Z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</Properties>
</file>