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6" activeTab="1"/>
  </bookViews>
  <sheets>
    <sheet name="2022收入" sheetId="1" r:id="rId1"/>
    <sheet name="2022支出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<sst xmlns="http://schemas.openxmlformats.org/spreadsheetml/2006/main" count="54" uniqueCount="39">
  <si>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附表4-1</t>
  </si>
  <si>
    <t>奉化区2022年社会保险基金预算收入调整表</t>
  </si>
  <si>
    <t>单位：万元</t>
  </si>
  <si>
    <t>序号</t>
  </si>
  <si>
    <t>项目</t>
  </si>
  <si>
    <t>2021年末结余</t>
  </si>
  <si>
    <t>2022年年初预算数</t>
  </si>
  <si>
    <t>2022年调整预算数</t>
  </si>
  <si>
    <t>比年初预算增减额</t>
  </si>
  <si>
    <t>比年初预算增减%</t>
  </si>
  <si>
    <t>一</t>
  </si>
  <si>
    <t>城乡居民基本养老保险基金收入</t>
  </si>
  <si>
    <t>二</t>
  </si>
  <si>
    <t>机关事业单位基本养老保险基金收入</t>
  </si>
  <si>
    <t>三</t>
  </si>
  <si>
    <t>城镇职工基本医疗保险基金收入</t>
  </si>
  <si>
    <t>四</t>
  </si>
  <si>
    <t>城乡居民基本医疗保险基金收入</t>
  </si>
  <si>
    <t>五</t>
  </si>
  <si>
    <t>失业保险基金收入</t>
  </si>
  <si>
    <t>六</t>
  </si>
  <si>
    <t>工伤保险基金收入</t>
  </si>
  <si>
    <t>收入小计</t>
  </si>
  <si>
    <t>七</t>
  </si>
  <si>
    <t>上年结转</t>
  </si>
  <si>
    <t>收入合计</t>
  </si>
  <si>
    <t>注：2022年起城镇职工基本医疗保险基金、城乡居民基本医疗保险基金纳入市统筹，收支余均不再反映在区级预算</t>
  </si>
  <si>
    <t>附表4-2</t>
  </si>
  <si>
    <t>奉化区2022年社会保险基金预算支出调整表</t>
  </si>
  <si>
    <t>结余</t>
  </si>
  <si>
    <t>城乡居民基本养老保险基金支出</t>
  </si>
  <si>
    <t>机关事业单位基本养老保险基金支出</t>
  </si>
  <si>
    <t>城镇职工基本医疗保险基金支出</t>
  </si>
  <si>
    <t>城乡居民基本医疗保险基金支出</t>
  </si>
  <si>
    <t>失业保险基金支出</t>
  </si>
  <si>
    <t>工伤保险基金支出</t>
  </si>
  <si>
    <t>支出小计</t>
  </si>
  <si>
    <t>结转下年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</si>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</sst>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Border="1" applyAlignment="1">
      <alignment horizontal="right"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7" fontId="3" fillId="0" borderId="11" xfId="22" applyNumberFormat="1" applyFont="1" applyFill="1" applyBorder="1" applyAlignment="1" applyProtection="1">
      <alignment horizontal="right" vertical="center" wrapText="1"/>
      <protection/>
    </xf>
    <xf numFmtId="177" fontId="3" fillId="24" borderId="10" xfId="22" applyNumberFormat="1" applyFont="1" applyFill="1" applyBorder="1" applyAlignment="1" applyProtection="1">
      <alignment horizontal="right" vertical="center" wrapText="1"/>
      <protection/>
    </xf>
    <xf numFmtId="177" fontId="2" fillId="24" borderId="10" xfId="22" applyNumberFormat="1" applyFont="1" applyFill="1" applyBorder="1" applyAlignment="1" applyProtection="1">
      <alignment horizontal="right" vertical="center" wrapText="1"/>
      <protection/>
    </xf>
    <xf numFmtId="177" fontId="2" fillId="0" borderId="10" xfId="22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1-6月全市和市级社会保险基金预算执行情况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8.125" style="0" customWidth="1"/>
    <col min="2" max="2" width="29.25390625" style="0" customWidth="1"/>
    <col min="3" max="3" width="11.50390625" style="0" customWidth="1"/>
    <col min="4" max="4" width="9.50390625" style="29" customWidth="1"/>
    <col min="5" max="5" width="9.50390625" style="30" customWidth="1"/>
    <col min="6" max="6" width="9.50390625" style="29" customWidth="1"/>
    <col min="7" max="7" width="9.50390625" style="31" customWidth="1"/>
  </cols>
  <sheetData>
    <row r="1" spans="1:7" ht="22.5" customHeight="1">
      <c r="A1" s="5" t="s">
        <v>0</v>
      </c>
      <c r="G1" s="32"/>
    </row>
    <row r="2" spans="1:7" ht="37.5" customHeight="1">
      <c r="A2" s="7" t="s">
        <v>1</v>
      </c>
      <c r="B2" s="7"/>
      <c r="C2" s="7"/>
      <c r="D2" s="33"/>
      <c r="E2" s="34"/>
      <c r="F2" s="33"/>
      <c r="G2" s="7"/>
    </row>
    <row r="3" spans="1:7" ht="27.75" customHeight="1">
      <c r="A3" s="9"/>
      <c r="B3" s="9"/>
      <c r="C3" s="9"/>
      <c r="D3" s="35"/>
      <c r="E3" s="36"/>
      <c r="F3" s="35"/>
      <c r="G3" s="37" t="s">
        <v>2</v>
      </c>
    </row>
    <row r="4" spans="1:7" ht="39.75" customHeight="1">
      <c r="A4" s="24" t="s">
        <v>3</v>
      </c>
      <c r="B4" s="12" t="s">
        <v>4</v>
      </c>
      <c r="C4" s="12" t="s">
        <v>5</v>
      </c>
      <c r="D4" s="38" t="s">
        <v>6</v>
      </c>
      <c r="E4" s="21" t="s">
        <v>7</v>
      </c>
      <c r="F4" s="38" t="s">
        <v>8</v>
      </c>
      <c r="G4" s="39" t="s">
        <v>9</v>
      </c>
    </row>
    <row r="5" spans="1:7" ht="30" customHeight="1">
      <c r="A5" s="40" t="s">
        <v>10</v>
      </c>
      <c r="B5" s="20" t="s">
        <v>11</v>
      </c>
      <c r="C5" s="19">
        <v>59654</v>
      </c>
      <c r="D5" s="41">
        <v>33727</v>
      </c>
      <c r="E5" s="17">
        <v>52997</v>
      </c>
      <c r="F5" s="41">
        <f>E5-D5</f>
        <v>19270</v>
      </c>
      <c r="G5" s="42">
        <f>(E5/D5-1)*100</f>
        <v>57.135232899457414</v>
      </c>
    </row>
    <row r="6" spans="1:7" ht="30" customHeight="1">
      <c r="A6" s="40" t="s">
        <v>12</v>
      </c>
      <c r="B6" s="20" t="s">
        <v>13</v>
      </c>
      <c r="C6" s="19">
        <v>34485</v>
      </c>
      <c r="D6" s="41">
        <v>71393</v>
      </c>
      <c r="E6" s="17">
        <v>74857</v>
      </c>
      <c r="F6" s="41">
        <f aca="true" t="shared" si="0" ref="F6:F13">E6-D6</f>
        <v>3464</v>
      </c>
      <c r="G6" s="42">
        <f aca="true" t="shared" si="1" ref="G6:G13">(E6/D6-1)*100</f>
        <v>4.852016304119444</v>
      </c>
    </row>
    <row r="7" spans="1:7" ht="30" customHeight="1">
      <c r="A7" s="40" t="s">
        <v>14</v>
      </c>
      <c r="B7" s="20" t="s">
        <v>15</v>
      </c>
      <c r="C7" s="19"/>
      <c r="D7" s="41"/>
      <c r="E7" s="17"/>
      <c r="F7" s="41"/>
      <c r="G7" s="42"/>
    </row>
    <row r="8" spans="1:7" ht="30" customHeight="1">
      <c r="A8" s="40" t="s">
        <v>16</v>
      </c>
      <c r="B8" s="20" t="s">
        <v>17</v>
      </c>
      <c r="C8" s="19"/>
      <c r="D8" s="41"/>
      <c r="E8" s="17"/>
      <c r="F8" s="41"/>
      <c r="G8" s="42"/>
    </row>
    <row r="9" spans="1:7" ht="30" customHeight="1">
      <c r="A9" s="40" t="s">
        <v>18</v>
      </c>
      <c r="B9" s="20" t="s">
        <v>19</v>
      </c>
      <c r="C9" s="19">
        <v>9702</v>
      </c>
      <c r="D9" s="41">
        <v>9373</v>
      </c>
      <c r="E9" s="17">
        <v>10274</v>
      </c>
      <c r="F9" s="41">
        <f t="shared" si="0"/>
        <v>901</v>
      </c>
      <c r="G9" s="42">
        <f t="shared" si="1"/>
        <v>9.61271737970768</v>
      </c>
    </row>
    <row r="10" spans="1:7" ht="30" customHeight="1">
      <c r="A10" s="40" t="s">
        <v>20</v>
      </c>
      <c r="B10" s="20" t="s">
        <v>21</v>
      </c>
      <c r="C10" s="19">
        <v>705</v>
      </c>
      <c r="D10" s="41">
        <v>11666</v>
      </c>
      <c r="E10" s="17">
        <v>14940</v>
      </c>
      <c r="F10" s="41">
        <f t="shared" si="0"/>
        <v>3274</v>
      </c>
      <c r="G10" s="42">
        <f t="shared" si="1"/>
        <v>28.064460826332937</v>
      </c>
    </row>
    <row r="11" spans="1:7" ht="30" customHeight="1">
      <c r="A11" s="40"/>
      <c r="B11" s="21" t="s">
        <v>22</v>
      </c>
      <c r="C11" s="43">
        <f>C5+C6+C7+C8+C9+C10</f>
        <v>104546</v>
      </c>
      <c r="D11" s="43">
        <f>D5+D6+D7+D8+D9+D10</f>
        <v>126159</v>
      </c>
      <c r="E11" s="22">
        <f>E5+E6+E7+E8+E9+E10</f>
        <v>153068</v>
      </c>
      <c r="F11" s="41">
        <f t="shared" si="0"/>
        <v>26909</v>
      </c>
      <c r="G11" s="42">
        <f t="shared" si="1"/>
        <v>21.3294334926561</v>
      </c>
    </row>
    <row r="12" spans="1:7" ht="30" customHeight="1">
      <c r="A12" s="40" t="s">
        <v>23</v>
      </c>
      <c r="B12" s="23" t="s">
        <v>24</v>
      </c>
      <c r="C12" s="44"/>
      <c r="D12" s="41">
        <v>104621</v>
      </c>
      <c r="E12" s="17">
        <v>104546</v>
      </c>
      <c r="F12" s="41">
        <f t="shared" si="0"/>
        <v>-75</v>
      </c>
      <c r="G12" s="42">
        <f t="shared" si="1"/>
        <v>-0.07168732854780924</v>
      </c>
    </row>
    <row r="13" spans="1:7" ht="30" customHeight="1">
      <c r="A13" s="13"/>
      <c r="B13" s="21" t="s">
        <v>25</v>
      </c>
      <c r="C13" s="45"/>
      <c r="D13" s="46">
        <f>D11+D12</f>
        <v>230780</v>
      </c>
      <c r="E13" s="47">
        <f>E11+E12</f>
        <v>257614</v>
      </c>
      <c r="F13" s="41">
        <f t="shared" si="0"/>
        <v>26834</v>
      </c>
      <c r="G13" s="42">
        <f t="shared" si="1"/>
        <v>11.627524048877724</v>
      </c>
    </row>
    <row r="14" spans="1:7" s="1" customFormat="1" ht="12">
      <c r="A14" s="25" t="s">
        <v>26</v>
      </c>
      <c r="B14" s="26"/>
      <c r="C14" s="26"/>
      <c r="D14" s="26"/>
      <c r="E14" s="27"/>
      <c r="F14" s="26"/>
      <c r="G14" s="26"/>
    </row>
  </sheetData>
  <sheetProtection/>
  <mergeCells count="2">
    <mergeCell ref="A2:G2"/>
    <mergeCell ref="A14:G14"/>
  </mergeCells>
  <printOptions/>
  <pageMargins left="0.75" right="0.75" top="1" bottom="1" header="0.5" footer="0.5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2" max="2" width="32.75390625" style="0" customWidth="1"/>
    <col min="3" max="3" width="9.625" style="2" customWidth="1"/>
    <col min="4" max="4" width="10.375" style="3" customWidth="1"/>
    <col min="5" max="5" width="9.75390625" style="3" customWidth="1"/>
    <col min="6" max="6" width="9.375" style="4" customWidth="1"/>
    <col min="7" max="7" width="9.00390625" style="4" customWidth="1"/>
  </cols>
  <sheetData>
    <row r="1" spans="1:6" ht="21" customHeight="1">
      <c r="A1" s="5" t="s">
        <v>27</v>
      </c>
      <c r="F1" s="6"/>
    </row>
    <row r="2" spans="1:7" ht="33" customHeight="1">
      <c r="A2" s="7" t="s">
        <v>28</v>
      </c>
      <c r="B2" s="7"/>
      <c r="C2" s="7"/>
      <c r="D2" s="8"/>
      <c r="E2" s="8"/>
      <c r="F2" s="8"/>
      <c r="G2" s="8"/>
    </row>
    <row r="3" spans="1:7" ht="21.75" customHeight="1">
      <c r="A3" s="9"/>
      <c r="B3" s="9"/>
      <c r="C3" s="9"/>
      <c r="D3" s="10"/>
      <c r="E3" s="10"/>
      <c r="F3" s="11"/>
      <c r="G3" s="11" t="s">
        <v>2</v>
      </c>
    </row>
    <row r="4" spans="1:7" ht="30" customHeight="1">
      <c r="A4" s="12" t="s">
        <v>3</v>
      </c>
      <c r="B4" s="12" t="s">
        <v>4</v>
      </c>
      <c r="C4" s="13" t="s">
        <v>6</v>
      </c>
      <c r="D4" s="14" t="s">
        <v>7</v>
      </c>
      <c r="E4" s="14" t="s">
        <v>8</v>
      </c>
      <c r="F4" s="15" t="s">
        <v>9</v>
      </c>
      <c r="G4" s="15" t="s">
        <v>29</v>
      </c>
    </row>
    <row r="5" spans="1:7" ht="30" customHeight="1">
      <c r="A5" s="12" t="s">
        <v>10</v>
      </c>
      <c r="B5" s="16" t="s">
        <v>30</v>
      </c>
      <c r="C5" s="17">
        <v>38388</v>
      </c>
      <c r="D5" s="17">
        <v>44007</v>
      </c>
      <c r="E5" s="17">
        <f>D5-C5</f>
        <v>5619</v>
      </c>
      <c r="F5" s="18">
        <f>(D5/C5-1)*100</f>
        <v>14.637386683338537</v>
      </c>
      <c r="G5" s="19">
        <v>68644</v>
      </c>
    </row>
    <row r="6" spans="1:7" ht="30" customHeight="1">
      <c r="A6" s="12" t="s">
        <v>12</v>
      </c>
      <c r="B6" s="16" t="s">
        <v>31</v>
      </c>
      <c r="C6" s="17">
        <v>65519</v>
      </c>
      <c r="D6" s="17">
        <v>64446</v>
      </c>
      <c r="E6" s="17">
        <f aca="true" t="shared" si="0" ref="E6:E13">D6-C6</f>
        <v>-1073</v>
      </c>
      <c r="F6" s="18">
        <f aca="true" t="shared" si="1" ref="F6:F13">(D6/C6-1)*100</f>
        <v>-1.6376928829805126</v>
      </c>
      <c r="G6" s="19">
        <v>44896</v>
      </c>
    </row>
    <row r="7" spans="1:7" ht="30" customHeight="1">
      <c r="A7" s="12" t="s">
        <v>14</v>
      </c>
      <c r="B7" s="20" t="s">
        <v>32</v>
      </c>
      <c r="C7" s="17"/>
      <c r="D7" s="17"/>
      <c r="E7" s="17"/>
      <c r="F7" s="18"/>
      <c r="G7" s="19"/>
    </row>
    <row r="8" spans="1:7" ht="30" customHeight="1">
      <c r="A8" s="12" t="s">
        <v>16</v>
      </c>
      <c r="B8" s="16" t="s">
        <v>33</v>
      </c>
      <c r="C8" s="17"/>
      <c r="D8" s="17"/>
      <c r="E8" s="17"/>
      <c r="F8" s="18"/>
      <c r="G8" s="19"/>
    </row>
    <row r="9" spans="1:7" ht="30" customHeight="1">
      <c r="A9" s="12" t="s">
        <v>18</v>
      </c>
      <c r="B9" s="20" t="s">
        <v>34</v>
      </c>
      <c r="C9" s="17">
        <v>12510</v>
      </c>
      <c r="D9" s="17">
        <v>15581</v>
      </c>
      <c r="E9" s="17">
        <f t="shared" si="0"/>
        <v>3071</v>
      </c>
      <c r="F9" s="18">
        <f t="shared" si="1"/>
        <v>24.54836131095124</v>
      </c>
      <c r="G9" s="19">
        <v>4395</v>
      </c>
    </row>
    <row r="10" spans="1:7" ht="30" customHeight="1">
      <c r="A10" s="12" t="s">
        <v>20</v>
      </c>
      <c r="B10" s="20" t="s">
        <v>35</v>
      </c>
      <c r="C10" s="17">
        <v>12229</v>
      </c>
      <c r="D10" s="17">
        <v>15041</v>
      </c>
      <c r="E10" s="17">
        <f t="shared" si="0"/>
        <v>2812</v>
      </c>
      <c r="F10" s="18">
        <f t="shared" si="1"/>
        <v>22.9945212200507</v>
      </c>
      <c r="G10" s="19">
        <v>604</v>
      </c>
    </row>
    <row r="11" spans="1:7" ht="30" customHeight="1">
      <c r="A11" s="12"/>
      <c r="B11" s="21" t="s">
        <v>36</v>
      </c>
      <c r="C11" s="22">
        <f>C5+C6+C7+C8+C9+C10</f>
        <v>128646</v>
      </c>
      <c r="D11" s="22">
        <f>D5+D6+D7+D8+D9+D10</f>
        <v>139075</v>
      </c>
      <c r="E11" s="17">
        <f t="shared" si="0"/>
        <v>10429</v>
      </c>
      <c r="F11" s="18">
        <f t="shared" si="1"/>
        <v>8.106742533774858</v>
      </c>
      <c r="G11" s="19">
        <f>SUM(G5:G10)</f>
        <v>118539</v>
      </c>
    </row>
    <row r="12" spans="1:7" ht="30" customHeight="1">
      <c r="A12" s="12" t="s">
        <v>23</v>
      </c>
      <c r="B12" s="23" t="s">
        <v>37</v>
      </c>
      <c r="C12" s="17">
        <v>102134</v>
      </c>
      <c r="D12" s="17">
        <f>G11</f>
        <v>118539</v>
      </c>
      <c r="E12" s="17">
        <f t="shared" si="0"/>
        <v>16405</v>
      </c>
      <c r="F12" s="18">
        <f t="shared" si="1"/>
        <v>16.062231969765218</v>
      </c>
      <c r="G12" s="19"/>
    </row>
    <row r="13" spans="1:7" ht="36.75" customHeight="1">
      <c r="A13" s="24"/>
      <c r="B13" s="21" t="s">
        <v>38</v>
      </c>
      <c r="C13" s="22">
        <f>C12+C11</f>
        <v>230780</v>
      </c>
      <c r="D13" s="22">
        <f>D12+D11</f>
        <v>257614</v>
      </c>
      <c r="E13" s="17">
        <f t="shared" si="0"/>
        <v>26834</v>
      </c>
      <c r="F13" s="18">
        <f t="shared" si="1"/>
        <v>11.627524048877724</v>
      </c>
      <c r="G13" s="19">
        <f>SUM(G11:G12)</f>
        <v>118539</v>
      </c>
    </row>
    <row r="14" spans="1:7" s="1" customFormat="1" ht="12">
      <c r="A14" s="25" t="s">
        <v>26</v>
      </c>
      <c r="B14" s="26"/>
      <c r="C14" s="26"/>
      <c r="D14" s="27"/>
      <c r="E14" s="27"/>
      <c r="F14" s="27"/>
      <c r="G14" s="27"/>
    </row>
    <row r="15" ht="14.25">
      <c r="F15" s="28"/>
    </row>
    <row r="16" ht="14.25">
      <c r="F16" s="28"/>
    </row>
    <row r="17" ht="14.25">
      <c r="F17" s="28"/>
    </row>
    <row r="18" ht="14.25">
      <c r="F18" s="28"/>
    </row>
  </sheetData>
  <sheetProtection/>
  <mergeCells count="2">
    <mergeCell ref="A2:G2"/>
    <mergeCell ref="A14:G14"/>
  </mergeCells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张盛</cp:lastModifiedBy>
  <cp:lastPrinted>2018-12-11T06:32:26Z</cp:lastPrinted>
  <dcterms:created xsi:type="dcterms:W3CDTF">1996-12-17T01:32:42Z</dcterms:created>
  <dcterms:modified xsi:type="dcterms:W3CDTF">2022-10-27T09:02:02Z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